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45" documentId="13_ncr:1_{F6CB121F-512D-4AA6-A0C1-0FB36C537598}" xr6:coauthVersionLast="47" xr6:coauthVersionMax="47" xr10:uidLastSave="{FE035DA5-EF7D-4F47-BC92-3C92DB1BCA39}"/>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<sst xmlns="http://schemas.openxmlformats.org/spreadsheetml/2006/main" count="178595" uniqueCount="39082">
  <si>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</si>
  <si>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</si>
  <si>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</si>
  <si>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</si>
  <si>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</si>
  <si>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</si>
  <si>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</si>
  <si>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</si>
  <si>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</si>
  <si>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</si>
  <si>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</si>
  <si>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</si>
  <si>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</si>
  <si>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</si>
  <si>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</si>
  <si>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</si>
  <si>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</si>
  <si>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</si>
  <si>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</si>
  <si>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</si>
  <si>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</si>
  <si>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</si>
  <si>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</si>
  <si>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</si>
  <si>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</si>
  <si>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</si>
  <si>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</si>
  <si>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</si>
  <si>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</si>
  <si>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</si>
  <si>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</si>
  <si>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</si>
  <si>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</si>
  <si>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</si>
  <si>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</si>
  <si>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</si>
  <si>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</si>
  <si>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</si>
  <si>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</si>
  <si>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</si>
  <si>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</si>
  <si>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</si>
  <si>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</si>
  <si>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</si>
  <si>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</si>
  <si>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</si>
  <si>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</si>
  <si>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</si>
  <si>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</si>
  <si>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</si>
  <si>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</si>
  <si>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</si>
  <si>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</si>
  <si>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</si>
  <si>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</si>
  <si>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</si>
  <si>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</si>
  <si>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</si>
  <si>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</si>
  <si>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</si>
  <si>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</si>
  <si>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</si>
  <si>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</si>
  <si>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</si>
  <si>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</si>
  <si>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</si>
  <si>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</si>
  <si>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</si>
  <si>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</si>
  <si>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</si>
  <si>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</si>
  <si>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</si>
  <si>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</si>
  <si>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</si>
  <si>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</si>
  <si>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</si>
  <si>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</si>
  <si>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</si>
  <si>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</si>
  <si>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</si>
  <si>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</si>
  <si>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</si>
  <si>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</si>
  <si>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</si>
  <si>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</si>
  <si>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</si>
  <si>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</si>
  <si>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</si>
  <si>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</si>
  <si>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</si>
  <si>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</si>
  <si>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</si>
  <si>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</si>
  <si>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</si>
  <si>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</si>
  <si>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</si>
  <si>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</si>
  <si>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</si>
  <si>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</si>
  <si>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</si>
  <si>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</si>
  <si>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</si>
  <si>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</si>
  <si>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</si>
  <si>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</si>
  <si>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</si>
  <si>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</si>
  <si>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</si>
  <si>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</si>
  <si>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</si>
  <si>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</si>
  <si>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</si>
  <si>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</si>
  <si>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</si>
  <si>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</si>
  <si>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</si>
  <si>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</si>
  <si>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</si>
  <si>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</si>
  <si>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</si>
  <si>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</si>
  <si>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</si>
  <si>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</si>
  <si>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</si>
  <si>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</si>
  <si>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</si>
  <si>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</si>
  <si>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</si>
  <si>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</si>
  <si>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</si>
  <si>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</si>
  <si>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</si>
  <si>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</si>
  <si>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</si>
  <si>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</si>
  <si>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</si>
  <si>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</si>
  <si>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</si>
  <si>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</si>
  <si>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</si>
  <si>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</si>
  <si>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</si>
  <si>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</si>
  <si>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</si>
  <si>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</si>
  <si>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</si>
  <si>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</si>
  <si>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</si>
  <si>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</si>
  <si>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</si>
  <si>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</si>
  <si>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</si>
  <si>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</si>
  <si>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</si>
  <si>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</si>
  <si>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</si>
  <si>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</si>
  <si>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</si>
  <si>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</si>
  <si>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</si>
  <si>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</si>
  <si>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</si>
  <si>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</si>
  <si>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</si>
  <si>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</si>
  <si>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</si>
  <si>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</si>
  <si>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</si>
  <si>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</si>
  <si>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</si>
  <si>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</si>
  <si>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</si>
  <si>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</si>
  <si>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</si>
  <si>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</si>
  <si>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</si>
  <si>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</si>
  <si>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</si>
  <si>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</si>
  <si>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</si>
  <si>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</si>
  <si>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</si>
  <si>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</si>
  <si>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</si>
  <si>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</si>
  <si>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</si>
  <si>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</si>
  <si>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</si>
  <si>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</si>
  <si>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</si>
  <si>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</si>
  <si>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</si>
  <si>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</si>
  <si>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</si>
  <si>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</si>
  <si>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</si>
  <si>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</si>
  <si>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</si>
  <si>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</si>
  <si>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</si>
  <si>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</si>
  <si>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</si>
  <si>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</si>
  <si>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</si>
  <si>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</si>
  <si>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</si>
  <si>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</si>
  <si>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</si>
  <si>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</si>
  <si>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</si>
  <si>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</si>
  <si>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</si>
  <si>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</si>
  <si>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</si>
  <si>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</si>
  <si>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</si>
  <si>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</si>
  <si>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</si>
  <si>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</si>
  <si>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</si>
  <si>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</si>
  <si>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</si>
  <si>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</si>
  <si>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</si>
  <si>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</si>
  <si>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</si>
  <si>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</si>
  <si>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</si>
  <si>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</si>
  <si>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</si>
  <si>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</si>
  <si>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</si>
  <si>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</si>
  <si>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</si>
  <si>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</si>
  <si>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</si>
  <si>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</si>
  <si>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</si>
  <si>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</si>
  <si>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</si>
  <si>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</si>
  <si>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</si>
  <si>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</si>
  <si>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</si>
  <si>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</si>
  <si>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</si>
  <si>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</si>
  <si>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</si>
  <si>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</si>
  <si>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</si>
  <si>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</si>
  <si>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</si>
  <si>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</si>
  <si>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</si>
  <si>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</si>
  <si>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</si>
  <si>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</si>
  <si>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</si>
  <si>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</si>
  <si>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</si>
  <si>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</si>
  <si>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</si>
  <si>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</si>
  <si>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</si>
  <si>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</si>
  <si>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</si>
  <si>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</si>
  <si>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</si>
  <si>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</si>
  <si>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</si>
  <si>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</si>
  <si>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</si>
  <si>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</si>
  <si>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</si>
  <si>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</si>
  <si>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</si>
  <si>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</si>
  <si>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</si>
  <si>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</si>
  <si>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</si>
  <si>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</si>
  <si>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</si>
  <si>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</si>
  <si>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</si>
  <si>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</si>
  <si>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</si>
  <si>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</si>
  <si>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</si>
  <si>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</si>
  <si>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</si>
  <si>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</si>
  <si>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</si>
  <si>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</si>
  <si>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</si>
  <si>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</si>
  <si>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</si>
  <si>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</si>
  <si>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</si>
  <si>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</si>
  <si>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</si>
  <si>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</si>
  <si>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</si>
  <si>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</si>
  <si>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</si>
  <si>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</si>
  <si>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</si>
  <si>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</si>
  <si>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</si>
  <si>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</si>
  <si>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</si>
  <si>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</si>
  <si>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</si>
  <si>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</si>
  <si>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</si>
  <si>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</si>
  <si>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</si>
  <si>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</si>
  <si>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</si>
  <si>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</si>
  <si>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</si>
  <si>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</si>
  <si>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</si>
  <si>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</si>
  <si>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</si>
  <si>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</si>
  <si>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</si>
  <si>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</si>
  <si>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</si>
  <si>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</si>
  <si>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</si>
  <si>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</si>
  <si>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</si>
  <si>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</si>
  <si>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</si>
  <si>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</si>
  <si>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</si>
  <si>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</si>
  <si>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</si>
  <si>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</si>
  <si>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</si>
  <si>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</si>
  <si>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</si>
  <si>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</si>
  <si>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</si>
  <si>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</si>
  <si>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</si>
  <si>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</si>
  <si>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</si>
  <si>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</si>
  <si>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</si>
  <si>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</si>
  <si>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</si>
  <si>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</si>
  <si>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</si>
  <si>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</si>
  <si>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</si>
  <si>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</si>
  <si>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</si>
  <si>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</si>
  <si>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</si>
  <si>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</si>
  <si>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</si>
  <si>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</si>
  <si>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</si>
  <si>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</si>
  <si>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</si>
  <si>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</si>
  <si>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</si>
  <si>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</si>
  <si>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</si>
  <si>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</si>
  <si>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</si>
  <si>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</si>
  <si>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</si>
  <si>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</si>
  <si>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</si>
  <si>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</si>
  <si>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</si>
  <si>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</si>
  <si>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</si>
  <si>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</si>
  <si>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</si>
  <si>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</si>
  <si>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</si>
  <si>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</si>
  <si>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</si>
  <si>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</si>
  <si>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</si>
  <si>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</si>
  <si>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</si>
  <si>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</si>
  <si>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</si>
  <si>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</si>
  <si>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</si>
  <si>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</si>
  <si>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</si>
  <si>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</si>
  <si>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</si>
  <si>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</si>
  <si>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</si>
  <si>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</si>
  <si>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</si>
  <si>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</si>
  <si>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</si>
  <si>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</si>
  <si>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</si>
  <si>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</si>
  <si>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</si>
  <si>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</si>
  <si>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</si>
  <si>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</si>
  <si>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</si>
  <si>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</si>
  <si>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</si>
  <si>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</si>
  <si>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</si>
  <si>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</si>
  <si>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</si>
  <si>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</si>
  <si>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</si>
  <si>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</si>
  <si>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</si>
  <si>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</si>
  <si>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</si>
  <si>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</si>
  <si>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</si>
  <si>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</si>
  <si>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</si>
  <si>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</si>
  <si>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</si>
  <si>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</si>
  <si>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</si>
  <si>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</si>
  <si>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</si>
  <si>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</si>
  <si>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</si>
  <si>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</si>
  <si>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</si>
  <si>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</si>
  <si>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</si>
  <si>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</si>
  <si>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</si>
  <si>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</si>
  <si>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</si>
  <si>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</si>
  <si>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</si>
  <si>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</si>
  <si>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</si>
  <si>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</si>
  <si>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</si>
  <si>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</si>
  <si>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</si>
  <si>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</si>
  <si>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</si>
  <si>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</si>
  <si>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</si>
  <si>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</si>
  <si>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</si>
  <si>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</si>
  <si>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</si>
  <si>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</si>
  <si>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</si>
  <si>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</si>
  <si>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</si>
  <si>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</si>
  <si>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</si>
  <si>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</si>
  <si>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</si>
  <si>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</si>
  <si>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</si>
  <si>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</si>
  <si>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</si>
  <si>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</si>
  <si>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</si>
  <si>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</si>
  <si>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</si>
  <si>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</si>
  <si>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</si>
  <si>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</si>
  <si>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</si>
  <si>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</si>
  <si>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</si>
  <si>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</si>
  <si>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</si>
  <si>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</si>
  <si>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</si>
  <si>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</si>
  <si>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</si>
  <si>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</si>
  <si>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</si>
  <si>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</si>
  <si>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</si>
  <si>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</si>
  <si>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</si>
  <si>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</si>
  <si>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</si>
  <si>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</si>
  <si>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</si>
  <si>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</si>
  <si>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</si>
  <si>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</si>
  <si>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</si>
  <si>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</si>
  <si>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</si>
  <si>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</si>
  <si>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</si>
  <si>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</si>
  <si>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</si>
  <si>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</si>
  <si>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</si>
  <si>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</si>
  <si>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</si>
  <si>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</si>
  <si>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</si>
  <si>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</si>
  <si>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</si>
  <si>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</si>
  <si>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</si>
  <si>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</si>
  <si>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</si>
  <si>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</si>
  <si>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</si>
  <si>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</si>
  <si>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</si>
  <si>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</si>
  <si>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</si>
  <si>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</si>
  <si>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</si>
  <si>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</si>
  <si>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</si>
  <si>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</si>
  <si>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</si>
  <si>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</si>
  <si>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</si>
  <si>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</si>
  <si>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</si>
  <si>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</si>
  <si>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</si>
  <si>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</si>
  <si>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</si>
  <si>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</si>
  <si>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</si>
  <si>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</si>
  <si>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</si>
  <si>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</si>
  <si>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</si>
  <si>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</si>
  <si>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</si>
  <si>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</si>
  <si>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</si>
  <si>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</si>
  <si>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</si>
  <si>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</si>
  <si>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</si>
  <si>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</si>
  <si>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</si>
  <si>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</si>
  <si>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</si>
  <si>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</si>
  <si>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</si>
  <si>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</si>
  <si>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</si>
  <si>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</si>
  <si>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</si>
  <si>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</si>
  <si>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</si>
  <si>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</si>
  <si>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</si>
  <si>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</si>
  <si>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</si>
  <si>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</si>
  <si>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</si>
  <si>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</si>
  <si>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</si>
  <si>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</si>
  <si>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</si>
  <si>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</si>
  <si>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</si>
  <si>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</si>
  <si>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</si>
  <si>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</si>
  <si>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</si>
  <si>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</si>
  <si>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</si>
  <si>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</si>
  <si>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</si>
  <si>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</si>
  <si>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</si>
  <si>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</si>
  <si>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</si>
  <si>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</si>
  <si>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</si>
  <si>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</si>
  <si>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</si>
  <si>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</si>
  <si>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</si>
  <si>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</si>
  <si>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</si>
  <si>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</si>
  <si>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</si>
  <si>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</si>
  <si>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</si>
  <si>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</si>
  <si>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</si>
  <si>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</si>
  <si>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</si>
  <si>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</si>
  <si>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</si>
  <si>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</si>
  <si>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</si>
  <si>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</si>
  <si>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</si>
  <si>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</si>
  <si>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</si>
  <si>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</si>
  <si>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</si>
  <si>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</si>
  <si>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</si>
  <si>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</si>
  <si>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</si>
  <si>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</si>
  <si>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</si>
  <si>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</si>
  <si>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</si>
  <si>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</si>
  <si>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</si>
  <si>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</si>
  <si>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</si>
  <si>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</si>
  <si>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</si>
  <si>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</si>
  <si>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</si>
  <si>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</si>
  <si>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</si>
  <si>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</si>
  <si>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</si>
  <si>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</si>
  <si>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</si>
  <si>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</si>
  <si>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</si>
  <si>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</si>
  <si>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</si>
  <si>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</si>
  <si>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</si>
  <si>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</si>
  <si>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</si>
  <si>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</si>
  <si>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</si>
  <si>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</si>
  <si>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</si>
  <si>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</si>
  <si>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</si>
  <si>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</si>
  <si>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</si>
  <si>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</si>
  <si>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</si>
  <si>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</si>
  <si>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</si>
  <si>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</si>
  <si>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</si>
  <si>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</si>
  <si>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</si>
  <si>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</si>
  <si>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</si>
  <si>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</si>
  <si>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</si>
  <si>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</si>
  <si>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</si>
  <si>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</si>
  <si>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</si>
  <si>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</si>
  <si>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</si>
  <si>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</si>
  <si>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</si>
  <si>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</si>
  <si>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</si>
  <si>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</si>
  <si>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</si>
  <si>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</si>
  <si>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</si>
  <si>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</si>
  <si>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</si>
  <si>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</si>
  <si>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</si>
  <si>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</si>
  <si>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</si>
  <si>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</si>
  <si>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</si>
  <si>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</si>
  <si>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</si>
  <si>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</si>
  <si>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</si>
  <si>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</si>
  <si>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</si>
  <si>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</si>
  <si>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</si>
  <si>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</si>
  <si>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</si>
  <si>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</si>
  <si>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</si>
  <si>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</si>
  <si>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</si>
  <si>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</si>
  <si>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</si>
  <si>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</si>
  <si>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</si>
  <si>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</si>
  <si>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</si>
  <si>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</si>
  <si>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</si>
  <si>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</si>
  <si>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</si>
  <si>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</si>
  <si>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</si>
  <si>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</si>
  <si>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</si>
  <si>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</si>
  <si>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</si>
  <si>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</si>
  <si>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</si>
  <si>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</si>
  <si>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</si>
  <si>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</si>
  <si>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</si>
  <si>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</si>
  <si>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</si>
  <si>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</si>
  <si>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</si>
  <si>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</si>
  <si>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</si>
  <si>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</si>
  <si>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</si>
  <si>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</si>
  <si>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</si>
  <si>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</si>
  <si>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</si>
  <si>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</si>
  <si>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</si>
  <si>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</si>
  <si>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</si>
  <si>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</si>
  <si>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</si>
  <si>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</si>
  <si>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</si>
  <si>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</si>
  <si>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</si>
  <si>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</si>
  <si>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</si>
  <si>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</si>
  <si>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</si>
  <si>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</si>
  <si>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</si>
  <si>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</si>
  <si>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</si>
  <si>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</si>
  <si>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</si>
  <si>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</si>
  <si>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</si>
  <si>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</si>
  <si>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</si>
  <si>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</si>
  <si>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</si>
  <si>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</si>
  <si>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</si>
  <si>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</si>
  <si>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</si>
  <si>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</si>
  <si>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</si>
  <si>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</si>
  <si>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</si>
  <si>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</si>
  <si>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</si>
  <si>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</si>
  <si>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</si>
  <si>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</si>
  <si>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</si>
  <si>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</si>
  <si>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</si>
  <si>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</si>
  <si>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</si>
  <si>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</si>
  <si>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</si>
  <si>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</si>
  <si>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</si>
  <si>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</si>
  <si>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</si>
  <si>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</si>
  <si>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</si>
  <si>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</si>
  <si>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</si>
  <si>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</si>
  <si>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</si>
  <si>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</si>
  <si>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</si>
  <si>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</si>
  <si>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</si>
  <si>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</si>
  <si>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</si>
  <si>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</si>
  <si>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</si>
  <si>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</si>
  <si>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</si>
  <si>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</si>
  <si>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</si>
  <si>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</si>
  <si>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</si>
  <si>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</si>
  <si>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</si>
  <si>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</si>
  <si>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</si>
  <si>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</si>
  <si>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</si>
  <si>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</si>
  <si>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</si>
  <si>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</si>
  <si>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</si>
  <si>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</si>
  <si>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</si>
  <si>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</si>
  <si>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</si>
  <si>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</si>
  <si>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</si>
  <si>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</si>
  <si>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</si>
  <si>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</si>
  <si>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</si>
  <si>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</si>
  <si>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</si>
  <si>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</si>
  <si>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</si>
  <si>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</si>
  <si>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</si>
  <si>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</si>
  <si>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</si>
  <si>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</si>
  <si>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</si>
  <si>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</si>
  <si>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</si>
  <si>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</si>
  <si>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</si>
  <si>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</si>
  <si>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</si>
  <si>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</si>
  <si>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</si>
  <si>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</si>
  <si>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</si>
  <si>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</si>
  <si>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</si>
  <si>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</si>
  <si>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</si>
  <si>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</si>
  <si>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</si>
  <si>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</si>
  <si>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</si>
  <si>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</si>
  <si>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</si>
  <si>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</si>
  <si>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</si>
  <si>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</si>
  <si>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</si>
  <si>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</si>
  <si>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</si>
  <si>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</si>
  <si>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</si>
  <si>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</si>
  <si>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</si>
  <si>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</si>
  <si>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</si>
  <si>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</si>
  <si>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</si>
  <si>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</si>
  <si>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</si>
  <si>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</si>
  <si>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</si>
  <si>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</si>
  <si>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</si>
  <si>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</si>
  <si>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</si>
  <si>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</si>
  <si>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</si>
  <si>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</si>
  <si>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</si>
  <si>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</si>
  <si>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</si>
  <si>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</si>
  <si>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</si>
  <si>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</si>
  <si>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</si>
  <si>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</si>
  <si>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</si>
  <si>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</si>
  <si>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</si>
  <si>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</si>
  <si>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</si>
  <si>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</si>
  <si>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</si>
  <si>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</si>
  <si>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</si>
  <si>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</si>
  <si>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</si>
  <si>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</si>
  <si>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</si>
  <si>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</si>
  <si>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</si>
  <si>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</si>
  <si>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</si>
  <si>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</si>
  <si>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</si>
  <si>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</si>
  <si>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</si>
  <si>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</si>
  <si>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</si>
  <si>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</si>
  <si>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</si>
  <si>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</si>
  <si>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</si>
  <si>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</si>
  <si>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</si>
  <si>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</si>
  <si>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</si>
  <si>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</si>
  <si>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</si>
  <si>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</si>
  <si>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</si>
  <si>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</si>
  <si>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</si>
  <si>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</si>
  <si>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</si>
  <si>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</si>
  <si>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</si>
  <si>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</si>
  <si>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</si>
  <si>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</si>
  <si>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</si>
  <si>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</si>
  <si>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</si>
  <si>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</si>
  <si>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</si>
  <si>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</si>
  <si>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</si>
  <si>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</si>
  <si>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</si>
  <si>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</si>
  <si>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</si>
  <si>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</si>
  <si>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</si>
  <si>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</si>
  <si>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</si>
  <si>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</si>
  <si>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</si>
  <si>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</si>
  <si>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</si>
  <si>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</si>
  <si>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</si>
  <si>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</si>
  <si>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</si>
  <si>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</si>
  <si>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</si>
  <si>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</si>
  <si>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</si>
  <si>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</si>
  <si>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</si>
  <si>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</si>
  <si>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</si>
  <si>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</si>
  <si>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</si>
  <si>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</si>
  <si>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</si>
  <si>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</si>
  <si>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</si>
  <si>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</si>
  <si>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</si>
  <si>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</si>
  <si>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</si>
  <si>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</si>
  <si>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</si>
  <si>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</si>
  <si>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</si>
  <si>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</si>
  <si>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</si>
  <si>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</si>
  <si>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</si>
  <si>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</si>
  <si>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</si>
  <si>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</si>
  <si>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</si>
  <si>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</si>
  <si>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</si>
  <si>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</si>
  <si>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</si>
  <si>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</si>
  <si>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</si>
  <si>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</si>
  <si>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</si>
  <si>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</si>
  <si>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</si>
  <si>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</si>
  <si>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</si>
  <si>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</si>
  <si>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</si>
  <si>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</si>
  <si>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</si>
  <si>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</si>
  <si>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</si>
  <si>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</si>
  <si>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</si>
  <si>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</si>
  <si>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</si>
  <si>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</si>
  <si>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</si>
  <si>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</si>
  <si>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</si>
  <si>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</si>
  <si>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</si>
  <si>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</si>
  <si>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</si>
  <si>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</si>
  <si>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</si>
  <si>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</si>
  <si>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</si>
  <si>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</si>
  <si>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</si>
  <si>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</si>
  <si>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</si>
  <si>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</si>
  <si>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</si>
  <si>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</si>
  <si>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</si>
  <si>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</si>
  <si>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</si>
  <si>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</si>
  <si>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</si>
  <si>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</si>
  <si>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</si>
  <si>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</si>
  <si>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</si>
  <si>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</si>
  <si>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</si>
  <si>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</si>
  <si>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</si>
  <si>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</si>
  <si>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</si>
  <si>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</si>
  <si>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</si>
  <si>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</si>
  <si>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</si>
  <si>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</si>
  <si>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</si>
  <si>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</si>
  <si>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</si>
  <si>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</si>
  <si>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</si>
  <si>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</si>
  <si>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</si>
  <si>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</si>
  <si>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</si>
  <si>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</si>
  <si>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</si>
  <si>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</si>
  <si>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</si>
  <si>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</si>
  <si>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</si>
  <si>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</si>
  <si>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</si>
  <si>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</si>
  <si>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</si>
  <si>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</si>
  <si>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</si>
  <si>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</si>
  <si>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</si>
  <si>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</si>
  <si>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</si>
  <si>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</si>
  <si>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</si>
  <si>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</si>
  <si>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</si>
  <si>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</si>
  <si>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</si>
  <si>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</si>
  <si>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</si>
  <si>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</si>
  <si>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</si>
  <si>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</si>
  <si>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</si>
  <si>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</si>
  <si>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</si>
  <si>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</si>
  <si>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</si>
  <si>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</si>
  <si>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</si>
  <si>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</si>
  <si>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</si>
  <si>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</si>
  <si>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</si>
  <si>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</si>
  <si>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</si>
  <si>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</si>
  <si>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</si>
  <si>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</si>
  <si>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</si>
  <si>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</si>
  <si>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</si>
  <si>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</si>
  <si>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</si>
  <si>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</si>
  <si>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</si>
  <si>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</si>
  <si>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</si>
  <si>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</si>
  <si>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</si>
  <si>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</si>
  <si>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</si>
  <si>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</si>
  <si>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</si>
  <si>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</si>
  <si>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</si>
  <si>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</si>
  <si>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</si>
  <si>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</si>
  <si>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</si>
  <si>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</si>
  <si>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</si>
  <si>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</si>
  <si>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</si>
  <si>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</si>
  <si>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</si>
  <si>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</si>
  <si>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</si>
  <si>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</si>
  <si>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</si>
  <si>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</si>
  <si>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</si>
  <si>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</si>
  <si>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</si>
  <si>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</si>
  <si>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</si>
  <si>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</si>
  <si>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</si>
  <si>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</si>
  <si>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</si>
  <si>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</si>
  <si>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</si>
  <si>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</si>
  <si>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</si>
  <si>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</si>
  <si>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</si>
  <si>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</si>
  <si>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</si>
  <si>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</si>
  <si>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</si>
  <si>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</si>
  <si>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</si>
  <si>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</si>
  <si>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</si>
  <si>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</si>
  <si>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</si>
  <si>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</si>
  <si>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</si>
  <si>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</si>
  <si>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</si>
  <si>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</si>
  <si>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</si>
  <si>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</si>
  <si>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</si>
  <si>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</si>
  <si>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</si>
  <si>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</si>
  <si>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</si>
  <si>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</si>
  <si>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</si>
  <si>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</si>
  <si>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</si>
  <si>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</si>
  <si>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</si>
  <si>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</si>
  <si>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</si>
  <si>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</si>
  <si>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</si>
  <si>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</si>
  <si>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</si>
  <si>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</si>
  <si>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</si>
  <si>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</si>
  <si>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</si>
  <si>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</si>
  <si>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</si>
  <si>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</si>
  <si>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</si>
  <si>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</si>
  <si>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</si>
  <si>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</si>
  <si>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</si>
  <si>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</si>
  <si>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</si>
  <si>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</si>
  <si>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</si>
  <si>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</si>
  <si>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</si>
  <si>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</si>
  <si>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</si>
  <si>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</si>
  <si>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</si>
  <si>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</si>
  <si>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</si>
  <si>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</si>
  <si>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</si>
  <si>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</si>
  <si>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</si>
  <si>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</si>
  <si>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</si>
  <si>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</si>
  <si>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</si>
  <si>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</si>
  <si>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</si>
  <si>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</si>
  <si>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</si>
  <si>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</si>
  <si>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</si>
  <si>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</si>
  <si>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</si>
  <si>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</si>
  <si>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</si>
  <si>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</si>
  <si>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</si>
  <si>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</si>
  <si>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</si>
  <si>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</si>
  <si>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</si>
  <si>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</si>
  <si>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</si>
  <si>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</si>
  <si>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</si>
  <si>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</si>
  <si>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</si>
  <si>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</si>
  <si>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</si>
  <si>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</si>
  <si>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</si>
  <si>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</si>
  <si>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</si>
  <si>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</si>
  <si>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</si>
  <si>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</si>
  <si>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</si>
  <si>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</si>
  <si>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</si>
  <si>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</si>
  <si>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</si>
  <si>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</si>
  <si>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</si>
  <si>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</si>
  <si>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</si>
  <si>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</si>
  <si>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</si>
  <si>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</si>
  <si>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</si>
  <si>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</si>
  <si>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</si>
  <si>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</si>
  <si>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</si>
  <si>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</si>
  <si>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</si>
  <si>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</si>
  <si>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</si>
  <si>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</si>
  <si>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</si>
  <si>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</si>
  <si>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</si>
  <si>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</si>
  <si>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</si>
  <si>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</si>
  <si>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</si>
  <si>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</si>
  <si>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</si>
  <si>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</si>
  <si>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</si>
  <si>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</si>
  <si>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</si>
  <si>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</si>
  <si>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</si>
  <si>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</si>
  <si>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</si>
  <si>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</si>
  <si>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</si>
  <si>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</si>
  <si>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</si>
  <si>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</si>
  <si>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</si>
  <si>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</si>
  <si>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</si>
  <si>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</si>
  <si>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</si>
  <si>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</si>
  <si>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</si>
  <si>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</si>
  <si>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</si>
  <si>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</si>
  <si>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</si>
  <si>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</si>
  <si>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</si>
  <si>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</si>
  <si>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</si>
  <si>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</si>
  <si>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</si>
  <si>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</si>
  <si>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</si>
  <si>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</si>
  <si>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</si>
  <si>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</si>
  <si>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</si>
  <si>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</si>
  <si>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</si>
  <si>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</si>
  <si>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</si>
  <si>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</si>
  <si>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</si>
  <si>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</si>
  <si>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</si>
  <si>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</si>
  <si>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</si>
  <si>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</si>
  <si>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</si>
  <si>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</si>
  <si>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</si>
  <si>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</si>
  <si>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</si>
  <si>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</si>
  <si>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</si>
  <si>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</si>
  <si>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</si>
  <si>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</si>
  <si>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</si>
  <si>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</si>
  <si>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</si>
  <si>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</si>
  <si>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</si>
  <si>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</si>
  <si>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</si>
  <si>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</si>
  <si>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</si>
  <si>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</si>
  <si>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</si>
  <si>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</si>
  <si>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</si>
  <si>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</si>
  <si>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</si>
  <si>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</si>
  <si>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</si>
  <si>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</si>
  <si>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</si>
  <si>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</si>
  <si>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</si>
  <si>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</si>
  <si>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</si>
  <si>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</si>
  <si>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</si>
  <si>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</si>
  <si>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</si>
  <si>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</si>
  <si>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</si>
  <si>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</si>
  <si>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</si>
  <si>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</si>
  <si>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</si>
  <si>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</si>
  <si>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</si>
  <si>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</si>
  <si>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</si>
  <si>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</si>
  <si>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</si>
  <si>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</si>
  <si>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</si>
  <si>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</si>
  <si>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</si>
  <si>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</si>
  <si>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</si>
  <si>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</si>
  <si>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</si>
  <si>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</si>
  <si>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</si>
  <si>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</si>
  <si>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</si>
  <si>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</si>
  <si>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</si>
  <si>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</si>
  <si>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</si>
  <si>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</si>
  <si>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</si>
  <si>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</si>
  <si>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</si>
  <si>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</si>
  <si>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</si>
  <si>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</si>
  <si>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</si>
  <si>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</si>
  <si>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</si>
  <si>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</si>
  <si>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</si>
  <si>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</si>
  <si>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</si>
  <si>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</si>
  <si>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</si>
  <si>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</si>
  <si>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</si>
  <si>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</si>
  <si>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</si>
  <si>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</si>
  <si>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</si>
  <si>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</si>
  <si>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</si>
  <si>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</si>
  <si>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</si>
  <si>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</si>
  <si>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</si>
  <si>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</si>
  <si>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</si>
  <si>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</si>
  <si>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</si>
  <si>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</si>
  <si>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</si>
  <si>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</si>
  <si>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</si>
  <si>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</si>
  <si>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</si>
  <si>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</si>
  <si>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</si>
  <si>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</si>
  <si>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</si>
  <si>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</si>
  <si>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</si>
  <si>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</si>
  <si>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</si>
  <si>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</si>
  <si>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</si>
  <si>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</si>
  <si>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</si>
  <si>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</si>
  <si>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</si>
  <si>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</si>
  <si>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</si>
  <si>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</si>
  <si>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</si>
  <si>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</si>
  <si>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</si>
  <si>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</si>
  <si>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</si>
  <si>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</si>
  <si>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</si>
  <si>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</si>
  <si>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</si>
  <si>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</si>
  <si>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</si>
  <si>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</si>
  <si>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</si>
  <si>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</si>
  <si>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</si>
  <si>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</si>
  <si>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</si>
  <si>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</si>
  <si>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</si>
  <si>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</si>
  <si>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</si>
  <si>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</si>
  <si>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</si>
  <si>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</si>
  <si>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</si>
  <si>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</si>
  <si>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</si>
  <si>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</si>
  <si>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</si>
  <si>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</si>
  <si>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</si>
  <si>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</si>
  <si>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</si>
  <si>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</si>
  <si>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</si>
  <si>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</si>
  <si>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</si>
  <si>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</si>
  <si>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</si>
  <si>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</si>
  <si>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</si>
  <si>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</si>
  <si>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</si>
  <si>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</si>
  <si>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</si>
  <si>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</si>
  <si>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</si>
  <si>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</si>
  <si>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</si>
  <si>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</si>
  <si>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</si>
  <si>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</si>
  <si>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</si>
  <si>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</si>
  <si>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</si>
  <si>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</si>
  <si>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</si>
  <si>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</si>
  <si>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</si>
  <si>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</si>
  <si>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</si>
  <si>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</si>
  <si>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</si>
  <si>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</si>
  <si>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</si>
  <si>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</si>
  <si>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</si>
  <si>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</si>
  <si>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</si>
  <si>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</si>
  <si>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</si>
  <si>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</si>
  <si>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</si>
  <si>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</si>
  <si>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</si>
  <si>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</si>
  <si>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</si>
  <si>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</si>
  <si>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</si>
  <si>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</si>
  <si>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</si>
  <si>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</si>
  <si>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</si>
  <si>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</si>
  <si>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</si>
  <si>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</si>
  <si>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</si>
  <si>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</si>
  <si>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</si>
  <si>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</si>
  <si>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</si>
  <si>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</si>
  <si>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</si>
  <si>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</si>
  <si>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</si>
  <si>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</si>
  <si>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</si>
  <si>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</si>
  <si>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</si>
  <si>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</si>
  <si>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</si>
  <si>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</si>
  <si>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</si>
  <si>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</si>
  <si>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</si>
  <si>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</si>
  <si>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</si>
  <si>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</si>
  <si>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</si>
  <si>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</si>
  <si>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</si>
  <si>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</si>
  <si>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</si>
  <si>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</si>
  <si>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</si>
  <si>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</si>
  <si>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</si>
  <si>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</si>
  <si>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</si>
  <si>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</si>
  <si>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</si>
  <si>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</si>
  <si>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</si>
  <si>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</si>
  <si>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</si>
  <si>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</si>
  <si>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</si>
  <si>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</si>
  <si>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</si>
  <si>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</si>
  <si>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</si>
  <si>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</si>
  <si>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</si>
  <si>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</si>
  <si>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</si>
  <si>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</si>
  <si>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</si>
  <si>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</si>
  <si>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</si>
  <si>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</si>
  <si>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</si>
  <si>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</si>
  <si>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</si>
  <si>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</si>
  <si>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</si>
  <si>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</si>
  <si>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</si>
  <si>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</si>
  <si>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</si>
  <si>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</si>
  <si>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</si>
  <si>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</si>
  <si>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</si>
  <si>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</si>
  <si>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</si>
  <si>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</si>
  <si>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</si>
  <si>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</si>
  <si>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</si>
  <si>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</si>
  <si>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</si>
  <si>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</si>
  <si>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</si>
  <si>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</si>
  <si>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</si>
  <si>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</si>
  <si>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</si>
  <si>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</si>
  <si>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</si>
  <si>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</si>
  <si>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</si>
  <si>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</si>
  <si>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</si>
  <si>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</si>
  <si>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</si>
  <si>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</si>
  <si>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</si>
  <si>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</si>
  <si>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</si>
  <si>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</si>
  <si>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</si>
  <si>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</si>
  <si>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</si>
  <si>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</si>
  <si>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</si>
  <si>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</si>
  <si>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</si>
  <si>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</si>
  <si>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</si>
  <si>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</si>
  <si>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</si>
  <si>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</si>
  <si>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</si>
  <si>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</si>
  <si>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</si>
  <si>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</si>
  <si>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</si>
  <si>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</si>
  <si>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</si>
  <si>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</si>
  <si>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</si>
  <si>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</si>
  <si>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</si>
  <si>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</si>
  <si>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</si>
  <si>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</si>
  <si>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</si>
  <si>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</si>
  <si>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</si>
  <si>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</si>
  <si>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</si>
  <si>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</si>
  <si>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</si>
  <si>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</si>
  <si>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</si>
  <si>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</si>
  <si>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</si>
  <si>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</si>
  <si>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</si>
  <si>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</si>
  <si>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</si>
  <si>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</si>
  <si>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</si>
  <si>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</si>
  <si>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</si>
  <si>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</si>
  <si>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</si>
  <si>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</si>
  <si>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</si>
  <si>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</si>
  <si>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</si>
  <si>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</si>
  <si>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</si>
  <si>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</si>
  <si>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</si>
  <si>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</si>
  <si>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</si>
  <si>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</si>
  <si>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</si>
  <si>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</si>
  <si>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</si>
  <si>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</si>
  <si>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</si>
  <si>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</si>
  <si>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</si>
  <si>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</si>
  <si>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</si>
  <si>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</si>
  <si>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</si>
  <si>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</si>
  <si>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</si>
  <si>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</si>
  <si>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</si>
  <si>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</si>
  <si>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</si>
  <si>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</si>
  <si>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</si>
  <si>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</si>
  <si>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</si>
  <si>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</si>
  <si>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</si>
  <si>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</si>
  <si>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</si>
  <si>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</si>
  <si>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</si>
  <si>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</si>
  <si>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</si>
  <si>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</si>
  <si>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</si>
  <si>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</si>
  <si>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</si>
  <si>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</si>
  <si>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</si>
  <si>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</si>
  <si>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</si>
  <si>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</si>
  <si>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</si>
  <si>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</si>
  <si>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</si>
  <si>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</si>
  <si>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</si>
  <si>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</si>
  <si>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</si>
  <si>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</si>
  <si>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</si>
  <si>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</si>
  <si>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</si>
  <si>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</si>
  <si>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</si>
  <si>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</si>
  <si>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</si>
  <si>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</si>
  <si>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</si>
  <si>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</si>
  <si>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</si>
  <si>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</si>
  <si>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</si>
  <si>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</si>
  <si>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</si>
  <si>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</si>
  <si>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</si>
  <si>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</si>
  <si>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</si>
  <si>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</si>
  <si>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</si>
  <si>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</si>
  <si>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</si>
  <si>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</si>
  <si>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</si>
  <si>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</si>
  <si>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</si>
  <si>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</si>
  <si>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</si>
  <si>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</si>
  <si>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</si>
  <si>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</si>
  <si>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</si>
  <si>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</si>
  <si>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</si>
  <si>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</si>
  <si>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</si>
  <si>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</si>
  <si>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</si>
  <si>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</si>
  <si>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</si>
  <si>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</si>
  <si>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</si>
  <si>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</si>
  <si>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</si>
  <si>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</si>
  <si>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</si>
  <si>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</si>
  <si>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</si>
  <si>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</si>
  <si>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</si>
  <si>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</si>
  <si>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</si>
  <si>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</si>
  <si>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</si>
  <si>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</si>
  <si>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</si>
  <si>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</si>
  <si>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</si>
  <si>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</si>
  <si>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</si>
  <si>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</si>
  <si>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</si>
  <si>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</si>
  <si>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</si>
  <si>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</si>
  <si>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</si>
  <si>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</si>
  <si>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</si>
  <si>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</si>
  <si>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</si>
  <si>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</si>
  <si>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</si>
  <si>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</si>
  <si>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</si>
  <si>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</si>
  <si>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</si>
  <si>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</si>
  <si>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</si>
  <si>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</si>
  <si>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</si>
  <si>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</si>
  <si>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</si>
  <si>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</si>
  <si>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</si>
  <si>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</si>
  <si>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</si>
  <si>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</si>
  <si>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</si>
  <si>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</si>
  <si>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</si>
  <si>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</si>
  <si>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</si>
  <si>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</si>
  <si>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</si>
  <si>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</si>
  <si>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</si>
  <si>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</si>
  <si>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</si>
  <si>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</si>
  <si>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</si>
  <si>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</si>
  <si>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</si>
  <si>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</si>
  <si>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</si>
  <si>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</si>
  <si>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</si>
  <si>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</si>
  <si>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</si>
  <si>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</si>
  <si>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</si>
  <si>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</si>
  <si>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</si>
  <si>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</si>
  <si>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</si>
  <si>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</si>
  <si>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</si>
  <si>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</si>
  <si>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</si>
  <si>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</si>
  <si>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</si>
  <si>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</si>
  <si>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</si>
  <si>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</si>
  <si>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</si>
  <si>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</si>
  <si>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</si>
  <si>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</si>
  <si>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</si>
  <si>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</si>
  <si>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</si>
  <si>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</si>
  <si>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</si>
  <si>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</si>
  <si>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</si>
  <si>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</si>
  <si>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</si>
  <si>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</si>
  <si>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</si>
  <si>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</si>
  <si>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</si>
  <si>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</si>
  <si>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</si>
  <si>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</si>
  <si>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</si>
  <si>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</si>
  <si>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</si>
  <si>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</si>
  <si>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</si>
  <si>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</si>
  <si>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</si>
  <si>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</si>
  <si>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</si>
  <si>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</si>
  <si>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</si>
  <si>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</si>
  <si>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</si>
  <si>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</si>
  <si>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</si>
  <si>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</si>
  <si>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</si>
  <si>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</si>
  <si>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</si>
  <si>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</si>
  <si>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</si>
  <si>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</si>
  <si>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</si>
  <si>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</si>
  <si>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</si>
  <si>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</si>
  <si>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</si>
  <si>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</si>
  <si>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</si>
  <si>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</si>
  <si>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</si>
  <si>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</si>
  <si>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</si>
  <si>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</si>
  <si>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</si>
  <si>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</si>
  <si>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</si>
  <si>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</si>
  <si>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</si>
  <si>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</si>
  <si>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</si>
  <si>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</si>
  <si>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</si>
  <si>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</si>
  <si>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</si>
  <si>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</si>
  <si>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</si>
  <si>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</si>
  <si>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</si>
  <si>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</si>
  <si>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</si>
  <si>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</si>
  <si>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</si>
  <si>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</si>
  <si>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</si>
  <si>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</si>
  <si>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</si>
  <si>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</si>
  <si>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</si>
  <si>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</si>
  <si>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</si>
  <si>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</si>
  <si>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</si>
  <si>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</si>
  <si>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</si>
  <si>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</si>
  <si>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</si>
  <si>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</si>
  <si>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</si>
  <si>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</si>
  <si>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</si>
  <si>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</si>
  <si>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</si>
  <si>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</si>
  <si>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</si>
  <si>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</si>
  <si>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</si>
  <si>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</si>
  <si>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</si>
  <si>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</si>
  <si>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</si>
  <si>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</si>
  <si>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</si>
  <si>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</si>
  <si>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</si>
  <si>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</si>
  <si>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</si>
  <si>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</si>
  <si>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</si>
  <si>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</si>
  <si>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</si>
  <si>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</si>
  <si>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</si>
  <si>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</si>
  <si>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</si>
  <si>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</si>
  <si>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</si>
  <si>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</si>
  <si>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</si>
  <si>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</si>
  <si>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</si>
  <si>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</si>
  <si>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</si>
  <si>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</si>
  <si>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</si>
  <si>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</si>
  <si>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</si>
  <si>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</si>
  <si>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</si>
  <si>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</si>
  <si>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</si>
  <si>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</si>
  <si>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</si>
  <si>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</si>
  <si>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</si>
  <si>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</si>
  <si>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</si>
  <si>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</si>
  <si>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</si>
  <si>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</si>
  <si>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</si>
  <si>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</si>
  <si>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</si>
  <si>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</si>
  <si>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</si>
  <si>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</si>
  <si>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</si>
  <si>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</si>
  <si>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</si>
  <si>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</si>
  <si>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</si>
  <si>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</si>
  <si>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</si>
  <si>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</si>
  <si>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</si>
  <si>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</si>
  <si>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</si>
  <si>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</si>
  <si>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</si>
  <si>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</si>
  <si>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</si>
  <si>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</si>
  <si>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</si>
  <si>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</si>
  <si>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</si>
  <si>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</si>
  <si>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</si>
  <si>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</si>
  <si>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</si>
  <si>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</si>
  <si>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</si>
  <si>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</si>
  <si>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</si>
  <si>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</si>
  <si>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</si>
  <si>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</si>
  <si>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</si>
  <si>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</si>
  <si>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</si>
  <si>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</si>
  <si>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</si>
  <si>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</si>
  <si>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</si>
  <si>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</si>
  <si>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</si>
  <si>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</si>
  <si>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</si>
  <si>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</si>
  <si>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</si>
  <si>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</si>
  <si>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</si>
  <si>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</si>
  <si>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</si>
  <si>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</si>
  <si>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</si>
  <si>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</si>
  <si>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</si>
  <si>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</si>
  <si>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</si>
  <si>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</si>
  <si>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</si>
  <si>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</si>
  <si>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</si>
  <si>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</si>
  <si>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</si>
  <si>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</si>
  <si>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</si>
  <si>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</si>
  <si>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</si>
  <si>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</si>
  <si>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</si>
  <si>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</si>
  <si>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</si>
  <si>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</si>
  <si>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</si>
  <si>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</si>
  <si>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</si>
  <si>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</si>
  <si>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</si>
  <si>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</si>
  <si>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</si>
  <si>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</si>
  <si>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</si>
  <si>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</si>
  <si>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</si>
  <si>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</si>
  <si>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</si>
  <si>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</si>
  <si>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</si>
  <si>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</si>
  <si>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</si>
  <si>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</si>
  <si>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</si>
  <si>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</si>
  <si>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</si>
  <si>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</si>
  <si>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</si>
  <si>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</si>
  <si>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</si>
  <si>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</si>
  <si>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</si>
  <si>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</si>
  <si>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</si>
  <si>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</si>
  <si>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</si>
  <si>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</si>
  <si>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</si>
  <si>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</si>
  <si>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</si>
  <si>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</si>
  <si>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</si>
  <si>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</si>
  <si>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</si>
  <si>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</si>
  <si>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</si>
  <si>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</si>
  <si>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</si>
  <si>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</si>
  <si>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</si>
  <si>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</si>
  <si>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</si>
  <si>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</si>
  <si>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</si>
  <si>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</si>
  <si>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</si>
  <si>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</si>
  <si>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</si>
  <si>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</si>
  <si>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</si>
  <si>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</si>
  <si>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</si>
  <si>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</si>
  <si>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</si>
  <si>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</si>
  <si>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</si>
  <si>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</si>
  <si>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</si>
  <si>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</si>
  <si>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</si>
  <si>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</si>
  <si>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</si>
  <si>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</si>
  <si>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</si>
  <si>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</si>
  <si>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</si>
  <si>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</si>
  <si>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</si>
  <si>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</si>
  <si>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</si>
  <si>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</si>
  <si>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</si>
  <si>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</si>
  <si>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</si>
  <si>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</si>
  <si>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</si>
  <si>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</si>
  <si>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</si>
  <si>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</si>
  <si>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</si>
  <si>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</si>
  <si>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</si>
  <si>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</si>
  <si>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</si>
  <si>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</si>
  <si>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</si>
  <si>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</si>
  <si>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</si>
  <si>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</si>
  <si>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</si>
  <si>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</si>
  <si>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</si>
  <si>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</si>
  <si>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</si>
  <si>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</si>
  <si>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</si>
  <si>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</si>
  <si>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</si>
  <si>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</si>
  <si>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</si>
  <si>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</si>
  <si>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</si>
  <si>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</si>
  <si>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</si>
  <si>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</si>
  <si>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</si>
  <si>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</si>
  <si>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</si>
  <si>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</si>
  <si>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</si>
  <si>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</si>
  <si>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</si>
  <si>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</si>
  <si>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</si>
  <si>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</si>
  <si>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</si>
  <si>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</si>
  <si>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</si>
  <si>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</si>
  <si>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</si>
  <si>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</si>
  <si>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</si>
  <si>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</si>
  <si>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</si>
  <si>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</si>
  <si>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</si>
  <si>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</si>
  <si>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</si>
  <si>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</si>
  <si>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</si>
  <si>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</si>
  <si>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</si>
  <si>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</si>
  <si>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</si>
  <si>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</si>
  <si>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</si>
  <si>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</si>
  <si>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</si>
  <si>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</si>
  <si>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</si>
  <si>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</si>
  <si>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</si>
  <si>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</si>
  <si>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</si>
  <si>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</si>
  <si>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</si>
  <si>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</si>
  <si>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</si>
  <si>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</si>
  <si>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</si>
  <si>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</si>
  <si>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</si>
  <si>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</si>
  <si>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</si>
  <si>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</si>
  <si>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</si>
  <si>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</si>
  <si>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</si>
  <si>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</si>
  <si>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</si>
  <si>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</si>
  <si>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</si>
  <si>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</si>
  <si>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</si>
  <si>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</si>
  <si>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</si>
  <si>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</si>
  <si>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</si>
  <si>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</si>
  <si>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</si>
  <si>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</si>
  <si>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</si>
  <si>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</si>
  <si>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</si>
  <si>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</si>
  <si>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</si>
  <si>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</si>
  <si>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</si>
  <si>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</si>
  <si>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</si>
  <si>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</si>
  <si>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</si>
  <si>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</si>
  <si>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</si>
  <si>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</si>
  <si>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</si>
  <si>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</si>
  <si>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</si>
  <si>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</si>
  <si>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</si>
  <si>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</si>
  <si>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</si>
  <si>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</si>
  <si>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</si>
  <si>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</si>
  <si>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</si>
  <si>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</si>
  <si>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</si>
  <si>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</si>
  <si>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</si>
  <si>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</si>
  <si>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</si>
  <si>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</si>
  <si>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</si>
  <si>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</si>
  <si>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</si>
  <si>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</si>
  <si>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</si>
  <si>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</si>
  <si>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</si>
  <si>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</si>
  <si>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</si>
  <si>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</si>
  <si>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</si>
  <si>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</si>
  <si>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</si>
  <si>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</si>
  <si>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</si>
  <si>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</si>
  <si>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</si>
  <si>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</si>
  <si>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</si>
  <si>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</si>
  <si>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</si>
  <si>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</si>
  <si>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</si>
  <si>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</si>
  <si>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</si>
  <si>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</si>
  <si>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</si>
  <si>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</si>
  <si>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</si>
  <si>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</si>
  <si>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</si>
  <si>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</si>
  <si>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</si>
  <si>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</si>
  <si>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</si>
  <si>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</si>
  <si>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</si>
  <si>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</si>
  <si>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</si>
  <si>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</si>
  <si>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</si>
  <si>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</si>
  <si>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</si>
  <si>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</si>
  <si>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</si>
  <si>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</si>
  <si>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</si>
  <si>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</si>
  <si>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</si>
  <si>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</si>
  <si>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</si>
  <si>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</si>
  <si>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</si>
  <si>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</si>
  <si>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</si>
  <si>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</si>
  <si>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</si>
  <si>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</si>
  <si>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</si>
  <si>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</si>
  <si>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</si>
  <si>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</si>
  <si>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</si>
  <si>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</si>
  <si>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</si>
  <si>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</si>
  <si>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</si>
  <si>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</si>
  <si>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</si>
  <si>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</si>
  <si>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</si>
  <si>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</si>
  <si>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</si>
  <si>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</si>
  <si>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</si>
  <si>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</si>
  <si>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</si>
  <si>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</si>
  <si>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</si>
  <si>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</si>
  <si>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</si>
  <si>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</si>
  <si>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</si>
  <si>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</si>
  <si>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</si>
  <si>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</si>
  <si>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</si>
  <si>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</si>
  <si>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</si>
  <si>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</si>
  <si>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</si>
  <si>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</si>
  <si>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</si>
  <si>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</si>
  <si>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</si>
  <si>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</si>
  <si>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</si>
  <si>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</si>
  <si>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</si>
  <si>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</si>
  <si>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</si>
  <si>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</si>
  <si>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</si>
  <si>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</si>
  <si>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</si>
  <si>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</si>
  <si>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</si>
  <si>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</si>
  <si>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</si>
  <si>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</si>
  <si>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</si>
  <si>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</si>
  <si>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</si>
  <si>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</si>
  <si>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</si>
  <si>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</si>
  <si>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</si>
  <si>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</si>
  <si>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</si>
  <si>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</si>
  <si>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</si>
  <si>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</si>
  <si>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</si>
  <si>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</si>
  <si>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</si>
  <si>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</si>
  <si>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</si>
  <si>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</si>
  <si>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</si>
  <si>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</si>
  <si>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</si>
  <si>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</si>
  <si>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</si>
  <si>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</si>
  <si>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</si>
  <si>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</si>
  <si>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</si>
  <si>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</si>
  <si>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</si>
  <si>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</si>
  <si>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</si>
  <si>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</si>
  <si>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</si>
  <si>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</si>
  <si>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</si>
  <si>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</si>
  <si>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</si>
  <si>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</si>
  <si>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</si>
  <si>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</si>
  <si>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</si>
  <si>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</si>
  <si>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</si>
  <si>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</si>
  <si>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</si>
  <si>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</si>
  <si>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</si>
  <si>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</si>
  <si>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</si>
  <si>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</si>
  <si>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</si>
  <si>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</si>
  <si>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</si>
  <si>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</si>
  <si>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</si>
  <si>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</si>
  <si>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</si>
  <si>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</si>
  <si>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</si>
  <si>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</si>
  <si>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</si>
  <si>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</si>
  <si>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</si>
  <si>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</si>
  <si>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</si>
  <si>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</si>
  <si>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</si>
  <si>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</si>
  <si>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</si>
  <si>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</si>
  <si>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</si>
  <si>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</si>
  <si>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</si>
  <si>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</si>
  <si>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</si>
  <si>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</si>
  <si>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</si>
  <si>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</si>
  <si>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</si>
  <si>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</si>
  <si>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</si>
  <si>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</si>
  <si>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</si>
  <si>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</si>
  <si>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</si>
  <si>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</si>
  <si>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</si>
  <si>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</si>
  <si>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</si>
  <si>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</si>
  <si>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</si>
  <si>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</si>
  <si>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</si>
  <si>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</si>
  <si>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</si>
  <si>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</si>
  <si>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</si>
  <si>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</si>
  <si>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</si>
  <si>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</si>
  <si>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</si>
  <si>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</si>
  <si>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</si>
  <si>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</si>
  <si>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</si>
  <si>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</si>
  <si>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</si>
  <si>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</si>
  <si>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</si>
  <si>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</si>
  <si>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</si>
  <si>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</si>
  <si>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</si>
  <si>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</si>
  <si>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</si>
  <si>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</si>
  <si>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</si>
  <si>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</si>
  <si>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</si>
  <si>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</si>
  <si>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</si>
  <si>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</si>
  <si>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</si>
  <si>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</si>
  <si>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</si>
  <si>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</si>
  <si>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</si>
  <si>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</si>
  <si>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</si>
  <si>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</si>
  <si>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</si>
  <si>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</si>
  <si>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</si>
  <si>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</si>
  <si>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</si>
  <si>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</si>
  <si>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</si>
  <si>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</si>
  <si>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</si>
  <si>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</si>
  <si>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</si>
  <si>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</si>
  <si>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</si>
  <si>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</si>
  <si>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</si>
  <si>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</si>
  <si>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</si>
  <si>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</si>
  <si>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</si>
  <si>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</si>
  <si>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</si>
  <si>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</si>
  <si>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</si>
  <si>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</si>
  <si>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</si>
  <si>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</si>
  <si>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</si>
  <si>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</si>
  <si>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</si>
  <si>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</si>
  <si>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</si>
  <si>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</si>
  <si>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</si>
  <si>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</si>
  <si>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</si>
  <si>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</si>
  <si>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</si>
  <si>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</si>
  <si>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</si>
  <si>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</si>
  <si>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</si>
  <si>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</si>
  <si>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</si>
  <si>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</si>
  <si>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</si>
  <si>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</si>
  <si>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</si>
  <si>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</si>
  <si>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</si>
  <si>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</si>
  <si>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</si>
  <si>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</si>
  <si>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</si>
  <si>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</si>
  <si>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</si>
  <si>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</si>
  <si>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</si>
  <si>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</si>
  <si>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</si>
  <si>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</si>
  <si>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</si>
  <si>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</si>
  <si>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</si>
  <si>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</si>
  <si>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</si>
  <si>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</si>
  <si>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</si>
  <si>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</si>
  <si>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</si>
  <si>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</si>
  <si>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</si>
  <si>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</si>
  <si>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</si>
  <si>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</si>
  <si>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</si>
  <si>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</si>
  <si>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</si>
  <si>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</si>
  <si>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</si>
  <si>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</si>
  <si>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</si>
  <si>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</si>
  <si>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</si>
  <si>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</si>
  <si>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</si>
  <si>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</si>
  <si>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</si>
  <si>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</si>
  <si>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</si>
  <si>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</si>
  <si>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</si>
  <si>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</si>
  <si>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</si>
  <si>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</si>
  <si>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</si>
  <si>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</si>
  <si>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</si>
  <si>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</si>
  <si>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</si>
  <si>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</si>
  <si>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</si>
  <si>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</si>
  <si>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</si>
  <si>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</si>
  <si>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</si>
  <si>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</si>
  <si>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</si>
  <si>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</si>
  <si>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</si>
  <si>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</si>
  <si>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</si>
  <si>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</si>
  <si>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</si>
  <si>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</si>
  <si>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</si>
  <si>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</si>
  <si>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</si>
  <si>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</si>
  <si>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</si>
  <si>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</si>
  <si>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</si>
  <si>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</si>
  <si>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</si>
  <si>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</si>
  <si>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</si>
  <si>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</si>
  <si>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</si>
  <si>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</si>
  <si>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</si>
  <si>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</si>
  <si>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</si>
  <si>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</si>
  <si>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</si>
  <si>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</si>
  <si>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</si>
  <si>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</si>
  <si>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</si>
  <si>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</si>
  <si>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</si>
  <si>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</si>
  <si>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</si>
  <si>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</si>
  <si>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</si>
  <si>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</si>
  <si>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</si>
  <si>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</si>
  <si>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</si>
  <si>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</si>
  <si>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</si>
  <si>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</si>
  <si>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</si>
  <si>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</si>
  <si>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</si>
  <si>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</si>
  <si>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</si>
  <si>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</si>
  <si>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</si>
  <si>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</si>
  <si>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</si>
  <si>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</si>
  <si>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</si>
  <si>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</si>
  <si>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</si>
  <si>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</si>
  <si>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</si>
  <si>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</si>
  <si>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</si>
  <si>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</si>
  <si>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</si>
  <si>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</si>
  <si>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</si>
  <si>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</si>
  <si>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</si>
  <si>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</si>
  <si>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</si>
  <si>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</si>
  <si>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</si>
  <si>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</si>
  <si>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</si>
  <si>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</si>
  <si>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</si>
  <si>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</si>
  <si>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</si>
  <si>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</si>
  <si>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</si>
  <si>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</si>
  <si>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</si>
  <si>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</si>
  <si>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</si>
  <si>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</si>
  <si>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</si>
  <si>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</si>
  <si>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</si>
  <si>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</si>
  <si>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</si>
  <si>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</si>
  <si>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</si>
  <si>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</si>
  <si>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</si>
  <si>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</si>
  <si>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</si>
  <si>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</si>
  <si>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</si>
  <si>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</si>
  <si>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</si>
  <si>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</si>
  <si>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</si>
  <si>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</si>
  <si>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</si>
  <si>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</si>
  <si>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</si>
  <si>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</si>
  <si>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</si>
  <si>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</si>
  <si>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</si>
  <si>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</si>
  <si>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</si>
  <si>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</si>
  <si>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</si>
  <si>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</si>
  <si>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</si>
  <si>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</si>
  <si>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</si>
  <si>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</si>
  <si>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</si>
  <si>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</si>
  <si>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</si>
  <si>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</si>
  <si>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</si>
  <si>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</si>
  <si>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</si>
  <si>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</si>
  <si>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</si>
  <si>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</si>
  <si>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</si>
  <si>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</si>
  <si>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</si>
  <si>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</si>
  <si>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</si>
  <si>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</si>
  <si>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</si>
  <si>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</si>
  <si>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</si>
  <si>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</si>
  <si>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</si>
  <si>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</si>
  <si>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</si>
  <si>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</si>
  <si>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</si>
  <si>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</si>
  <si>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</si>
  <si>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</si>
  <si>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</si>
  <si>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</si>
  <si>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</si>
  <si>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</si>
  <si>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</si>
  <si>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</si>
  <si>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</si>
  <si>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</si>
  <si>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</si>
  <si>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</si>
  <si>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</si>
  <si>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</si>
  <si>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</si>
  <si>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</si>
  <si>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</si>
  <si>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</si>
  <si>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</si>
  <si>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</si>
  <si>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</si>
  <si>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</si>
  <si>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</si>
  <si>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</si>
  <si>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</si>
  <si>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</si>
  <si>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</si>
  <si>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</si>
  <si>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</si>
  <si>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</si>
  <si>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</si>
  <si>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</si>
  <si>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</si>
  <si>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</si>
  <si>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</si>
  <si>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</si>
  <si>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</si>
  <si>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</si>
  <si>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</si>
  <si>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</si>
  <si>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</si>
  <si>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</si>
  <si>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</si>
  <si>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</si>
  <si>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</si>
  <si>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</si>
  <si>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</si>
  <si>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</si>
  <si>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</si>
  <si>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</si>
  <si>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</si>
  <si>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</si>
  <si>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</si>
  <si>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</si>
  <si>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</si>
  <si>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</si>
  <si>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</si>
  <si>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</si>
  <si>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</si>
  <si>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</si>
  <si>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</si>
  <si>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</si>
  <si>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</si>
  <si>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</si>
  <si>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</si>
  <si>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</si>
  <si>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</si>
  <si>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</si>
  <si>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</si>
  <si>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</si>
  <si>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</si>
  <si>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</si>
  <si>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</si>
  <si>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</si>
  <si>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</si>
  <si>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</si>
  <si>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</si>
  <si>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</si>
  <si>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</si>
  <si>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</si>
  <si>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</si>
  <si>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</si>
  <si>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</si>
  <si>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</si>
  <si>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</si>
  <si>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</si>
  <si>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</si>
  <si>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</si>
  <si>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</si>
  <si>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</si>
  <si>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</si>
  <si>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</si>
  <si>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</si>
  <si>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</si>
  <si>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</si>
  <si>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</si>
  <si>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</si>
  <si>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</si>
  <si>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</si>
  <si>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</si>
  <si>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</si>
  <si>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</si>
  <si>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</si>
  <si>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</si>
  <si>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</si>
  <si>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</si>
  <si>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</si>
  <si>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</si>
  <si>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</si>
  <si>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</si>
  <si>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</si>
  <si>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</si>
  <si>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</si>
  <si>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</si>
  <si>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</si>
  <si>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</si>
  <si>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</si>
  <si>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</si>
  <si>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</si>
  <si>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</si>
  <si>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</si>
  <si>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</si>
  <si>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</si>
  <si>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</si>
  <si>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</si>
  <si>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</si>
  <si>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</si>
  <si>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</si>
  <si>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</si>
  <si>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</si>
  <si>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</si>
  <si>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</si>
  <si>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</si>
  <si>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</si>
  <si>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</si>
  <si>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</si>
  <si>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</si>
  <si>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</si>
  <si>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</si>
  <si>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</si>
  <si>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</si>
  <si>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</si>
  <si>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</si>
  <si>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</si>
  <si>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</si>
  <si>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</si>
  <si>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</si>
  <si>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</si>
  <si>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</si>
  <si>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</si>
  <si>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</si>
  <si>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</si>
  <si>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</si>
  <si>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</si>
  <si>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</si>
  <si>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</si>
  <si>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</si>
  <si>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</si>
  <si>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</si>
  <si>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</si>
  <si>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</si>
  <si>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</si>
  <si>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</si>
  <si>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</si>
  <si>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</si>
  <si>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</si>
  <si>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</si>
  <si>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</si>
  <si>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</si>
  <si>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</si>
  <si>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</si>
  <si>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</si>
  <si>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</si>
  <si>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</si>
  <si>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</si>
  <si>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</si>
  <si>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</si>
  <si>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</si>
  <si>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</si>
  <si>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</si>
  <si>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</si>
  <si>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</si>
  <si>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</si>
  <si>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</si>
  <si>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</si>
  <si>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</si>
  <si>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</si>
  <si>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</si>
  <si>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</si>
  <si>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</si>
  <si>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</si>
  <si>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</si>
  <si>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</si>
  <si>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</si>
  <si>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</si>
  <si>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</si>
  <si>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</si>
  <si>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</si>
  <si>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</si>
  <si>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</si>
  <si>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</si>
  <si>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</si>
  <si>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</si>
  <si>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</si>
  <si>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</si>
  <si>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</si>
  <si>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</si>
  <si>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</si>
  <si>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</si>
  <si>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</si>
  <si>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</si>
  <si>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</si>
  <si>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</si>
  <si>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</si>
  <si>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</si>
  <si>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</si>
  <si>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</si>
  <si>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</si>
  <si>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</si>
  <si>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</si>
  <si>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</si>
  <si>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</si>
  <si>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</si>
  <si>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</si>
  <si>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</si>
  <si>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</si>
  <si>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</si>
  <si>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</si>
  <si>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</si>
  <si>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</si>
  <si>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</si>
  <si>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</si>
  <si>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</si>
  <si>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</si>
  <si>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</si>
  <si>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</si>
  <si>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</si>
  <si>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</si>
  <si>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</si>
  <si>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</si>
  <si>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</si>
  <si>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</si>
  <si>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</si>
  <si>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</si>
  <si>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</si>
  <si>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</si>
  <si>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</si>
  <si>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</si>
  <si>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</si>
  <si>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</si>
  <si>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</si>
  <si>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</si>
  <si>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</si>
  <si>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</si>
  <si>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</si>
  <si>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</si>
  <si>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</si>
  <si>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</si>
  <si>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</si>
  <si>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</si>
  <si>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</si>
  <si>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</si>
  <si>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</si>
  <si>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</si>
  <si>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</si>
  <si>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</si>
  <si>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</si>
  <si>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</si>
  <si>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</si>
  <si>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</si>
  <si>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</si>
  <si>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</si>
  <si>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</si>
  <si>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</si>
  <si>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</si>
  <si>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</si>
  <si>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</si>
  <si>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</si>
  <si>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</si>
  <si>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</si>
  <si>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</si>
  <si>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</si>
  <si>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</si>
  <si>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</si>
  <si>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</si>
  <si>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</si>
  <si>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</si>
  <si>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</si>
  <si>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</si>
  <si>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</si>
  <si>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</si>
  <si>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</si>
  <si>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</si>
  <si>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</si>
  <si>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</si>
  <si>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</si>
  <si>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</si>
  <si>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</si>
  <si>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</si>
  <si>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</si>
  <si>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</si>
  <si>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</si>
  <si>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</si>
  <si>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</si>
  <si>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</si>
  <si>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</si>
  <si>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</si>
  <si>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</si>
  <si>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</si>
  <si>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</si>
  <si>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</si>
  <si>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</si>
  <si>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</si>
  <si>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</si>
  <si>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</si>
  <si>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</si>
  <si>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</si>
  <si>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</si>
  <si>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</si>
  <si>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</si>
  <si>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</si>
  <si>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</si>
  <si>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</si>
  <si>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</si>
  <si>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</si>
  <si>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</si>
  <si>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</si>
  <si>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</si>
  <si>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</si>
  <si>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</si>
  <si>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</si>
  <si>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</si>
  <si>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</si>
  <si>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</si>
  <si>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</si>
  <si>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</si>
  <si>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</si>
  <si>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</si>
  <si>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</si>
  <si>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</si>
  <si>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</si>
  <si>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</si>
  <si>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</si>
  <si>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</si>
  <si>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</si>
  <si>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</si>
  <si>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</si>
  <si>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</si>
  <si>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</si>
  <si>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</si>
  <si>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</si>
  <si>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</si>
  <si>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</si>
  <si>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</si>
  <si>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</si>
  <si>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</si>
  <si>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</si>
  <si>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</si>
  <si>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</si>
  <si>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</si>
  <si>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</si>
  <si>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</si>
  <si>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</si>
  <si>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</si>
  <si>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</si>
  <si>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</si>
  <si>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</si>
  <si>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</si>
  <si>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</si>
  <si>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</si>
  <si>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</si>
  <si>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</si>
  <si>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</si>
  <si>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</si>
  <si>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</si>
  <si>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</si>
  <si>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</si>
  <si>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</si>
  <si>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</si>
  <si>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</si>
  <si>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</si>
  <si>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</si>
  <si>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</si>
  <si>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</si>
  <si>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</si>
  <si>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</si>
  <si>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</si>
  <si>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</si>
  <si>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</si>
  <si>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</si>
  <si>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</si>
  <si>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</si>
  <si>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</si>
  <si>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</si>
  <si>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</si>
  <si>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</si>
  <si>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</si>
  <si>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</si>
  <si>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</si>
  <si>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</si>
  <si>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</si>
  <si>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</si>
  <si>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</si>
  <si>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</si>
  <si>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</si>
  <si>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</si>
  <si>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</si>
  <si>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</si>
  <si>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</si>
  <si>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</si>
  <si>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</si>
  <si>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</si>
  <si>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</si>
  <si>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</si>
  <si>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</si>
  <si>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</si>
  <si>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</si>
  <si>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</si>
  <si>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</si>
  <si>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</si>
  <si>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</si>
  <si>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</si>
  <si>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</si>
  <si>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</si>
  <si>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</si>
  <si>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</si>
  <si>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</si>
  <si>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</si>
  <si>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</si>
  <si>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</si>
  <si>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</si>
  <si>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</si>
  <si>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</si>
  <si>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</si>
  <si>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</si>
  <si>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</si>
  <si>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</si>
  <si>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</si>
  <si>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</si>
  <si>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</si>
  <si>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</si>
  <si>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</si>
  <si>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</si>
  <si>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</si>
  <si>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</si>
  <si>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</si>
  <si>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</si>
  <si>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</si>
  <si>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</si>
  <si>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</si>
  <si>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</si>
  <si>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</si>
  <si>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</si>
  <si>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</si>
  <si>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</si>
  <si>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</si>
  <si>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</si>
  <si>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</si>
  <si>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</si>
  <si>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</si>
  <si>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</si>
  <si>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</si>
  <si>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</si>
  <si>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</si>
  <si>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</si>
  <si>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</si>
  <si>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</si>
  <si>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</si>
  <si>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</si>
  <si>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</si>
  <si>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</si>
  <si>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</si>
  <si>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</si>
  <si>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</si>
  <si>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</si>
  <si>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</si>
  <si>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</si>
  <si>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</si>
  <si>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</si>
  <si>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</si>
  <si>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</si>
  <si>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</si>
  <si>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</si>
  <si>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</si>
  <si>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</si>
  <si>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</si>
  <si>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</si>
  <si>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</si>
  <si>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</si>
  <si>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</si>
  <si>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</si>
  <si>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</si>
  <si>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</si>
  <si>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</si>
  <si>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</si>
  <si>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</si>
  <si>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</si>
  <si>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</si>
  <si>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</si>
  <si>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</si>
  <si>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</si>
  <si>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</si>
  <si>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</si>
  <si>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</si>
  <si>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</si>
  <si>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</si>
  <si>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</si>
  <si>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</si>
  <si>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</si>
  <si>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</si>
  <si>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</si>
  <si>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</si>
  <si>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</si>
  <si>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</si>
  <si>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</si>
  <si>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</si>
  <si>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</si>
  <si>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</si>
  <si>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</si>
  <si>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</si>
  <si>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</si>
  <si>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</si>
  <si>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</si>
  <si>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</si>
  <si>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</si>
  <si>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</si>
  <si>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</si>
  <si>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</si>
  <si>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</si>
  <si>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</si>
  <si>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</si>
  <si>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</si>
  <si>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</si>
  <si>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</si>
  <si>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</si>
  <si>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</si>
  <si>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</si>
  <si>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</si>
  <si>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</si>
  <si>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</si>
  <si>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</si>
  <si>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</si>
  <si>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</si>
  <si>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</si>
  <si>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</si>
  <si>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</si>
  <si>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</si>
  <si>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</si>
  <si>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</si>
  <si>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</si>
  <si>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</si>
  <si>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</si>
  <si>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</si>
  <si>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</si>
  <si>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</si>
  <si>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</si>
  <si>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</si>
  <si>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</si>
  <si>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</si>
  <si>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</si>
  <si>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</si>
  <si>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</si>
  <si>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</si>
  <si>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</si>
  <si>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</si>
  <si>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</si>
  <si>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</si>
  <si>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</si>
  <si>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</si>
  <si>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</si>
  <si>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</si>
  <si>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</si>
  <si>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</si>
  <si>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</si>
  <si>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</si>
  <si>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</si>
  <si>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</si>
  <si>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</si>
  <si>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</si>
  <si>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</si>
  <si>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</si>
  <si>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</si>
  <si>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</si>
  <si>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</si>
  <si>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</si>
  <si>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</si>
  <si>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</si>
  <si>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</si>
  <si>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</si>
  <si>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</si>
  <si>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</si>
  <si>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</si>
  <si>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</si>
  <si>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</si>
  <si>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</si>
  <si>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</si>
  <si>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</si>
  <si>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</si>
  <si>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</si>
  <si>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</si>
  <si>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</si>
  <si>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</si>
  <si>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</si>
  <si>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</si>
  <si>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</si>
  <si>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</si>
  <si>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</si>
  <si>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</si>
  <si>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</si>
  <si>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</si>
  <si>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</si>
  <si>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</si>
  <si>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</si>
  <si>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</si>
  <si>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</si>
  <si>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</si>
  <si>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</si>
  <si>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</si>
  <si>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</si>
  <si>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</si>
  <si>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</si>
  <si>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</si>
  <si>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</si>
  <si>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</si>
  <si>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</si>
  <si>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</si>
  <si>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</si>
  <si>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</si>
  <si>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</si>
  <si>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</si>
  <si>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</si>
  <si>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</si>
  <si>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</si>
  <si>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</si>
  <si>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</si>
  <si>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</si>
  <si>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</si>
  <si>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</si>
  <si>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</si>
  <si>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</si>
  <si>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</si>
  <si>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</si>
  <si>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</si>
  <si>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</si>
  <si>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</si>
  <si>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</si>
  <si>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</si>
  <si>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</si>
  <si>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</si>
  <si>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</si>
  <si>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</si>
  <si>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</si>
  <si>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</si>
  <si>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</si>
  <si>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</si>
  <si>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</si>
  <si>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</si>
  <si>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</si>
  <si>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</si>
  <si>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</si>
  <si>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</si>
  <si>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</si>
  <si>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</si>
  <si>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</si>
  <si>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</si>
  <si>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</si>
  <si>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</si>
  <si>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</si>
  <si>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</si>
  <si>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</si>
  <si>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</si>
  <si>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</si>
  <si>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</si>
  <si>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</si>
  <si>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</si>
  <si>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</si>
  <si>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</si>
  <si>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</si>
  <si>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</si>
  <si>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</si>
  <si>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</si>
  <si>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</si>
  <si>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</si>
  <si>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</si>
  <si>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</si>
  <si>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</si>
  <si>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</si>
  <si>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</si>
  <si>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</si>
  <si>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</si>
  <si>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</si>
  <si>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</si>
  <si>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</si>
  <si>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</si>
  <si>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</si>
  <si>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</si>
  <si>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</si>
  <si>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</si>
  <si>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</si>
  <si>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</si>
  <si>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</si>
  <si>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</si>
  <si>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</si>
  <si>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</si>
  <si>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</si>
  <si>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</si>
  <si>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</si>
  <si>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</si>
  <si>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</si>
  <si>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</si>
  <si>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</si>
  <si>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</si>
  <si>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</si>
  <si>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</si>
  <si>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</si>
  <si>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</si>
  <si>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</si>
  <si>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</si>
  <si>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</si>
  <si>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</si>
  <si>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</si>
  <si>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</si>
  <si>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</si>
  <si>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</si>
  <si>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</si>
  <si>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</si>
  <si>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</si>
  <si>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</si>
  <si>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</si>
  <si>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</si>
  <si>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</si>
  <si>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</si>
  <si>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</si>
  <si>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</si>
  <si>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</si>
  <si>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</si>
  <si>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</si>
  <si>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</si>
  <si>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</si>
  <si>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</si>
  <si>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</si>
  <si>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</si>
  <si>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</si>
  <si>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</si>
  <si>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</si>
  <si>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</si>
  <si>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</si>
  <si>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</si>
  <si>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</si>
  <si>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</si>
  <si>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</si>
  <si>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</si>
  <si>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</si>
  <si>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</si>
  <si>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</si>
  <si>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</si>
  <si>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</si>
  <si>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</si>
  <si>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</si>
  <si>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</si>
  <si>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</si>
  <si>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</si>
  <si>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</si>
  <si>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</si>
  <si>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</si>
  <si>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</si>
  <si>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</si>
  <si>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</si>
  <si>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</si>
  <si>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</si>
  <si>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</si>
  <si>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</si>
  <si>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</si>
  <si>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</si>
  <si>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</si>
  <si>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</si>
  <si>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</si>
  <si>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</si>
  <si>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</si>
  <si>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</si>
  <si>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</si>
  <si>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</si>
  <si>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</si>
  <si>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</si>
  <si>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</si>
  <si>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</si>
  <si>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</si>
  <si>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</si>
  <si>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</si>
  <si>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</si>
  <si>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</si>
  <si>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</si>
  <si>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</si>
  <si>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</si>
  <si>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</si>
  <si>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</si>
  <si>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</si>
  <si>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</si>
  <si>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</si>
  <si>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</si>
  <si>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</si>
  <si>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</si>
  <si>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</si>
  <si>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</si>
  <si>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</si>
  <si>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</si>
  <si>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</si>
  <si>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</si>
  <si>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</si>
  <si>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</si>
  <si>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</si>
  <si>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</si>
  <si>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</si>
  <si>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</si>
  <si>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</si>
  <si>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</si>
  <si>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</si>
  <si>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</si>
  <si>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</si>
  <si>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</si>
  <si>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</si>
  <si>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</si>
  <si>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</si>
  <si>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</si>
  <si>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</si>
  <si>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</si>
  <si>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</si>
  <si>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</si>
  <si>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</si>
  <si>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</si>
  <si>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</si>
  <si>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</si>
  <si>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</si>
  <si>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</si>
  <si>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</si>
  <si>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</si>
  <si>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</si>
  <si>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</si>
  <si>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</si>
  <si>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</si>
  <si>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</si>
  <si>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</si>
  <si>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</si>
  <si>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</si>
  <si>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</si>
  <si>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</si>
  <si>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</si>
  <si>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</si>
  <si>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</si>
  <si>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</si>
  <si>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</si>
  <si>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</si>
  <si>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</si>
  <si>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</si>
  <si>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</si>
  <si>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</si>
  <si>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</si>
  <si>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</si>
  <si>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</si>
  <si>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</si>
  <si>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</si>
  <si>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</si>
  <si>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</si>
  <si>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</si>
  <si>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</si>
  <si>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</si>
  <si>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</si>
  <si>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</si>
  <si>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</si>
  <si>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</si>
  <si>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</si>
  <si>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</si>
  <si>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</si>
  <si>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</si>
  <si>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</si>
  <si>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</si>
  <si>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</si>
  <si>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</si>
  <si>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</si>
  <si>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</si>
  <si>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</si>
  <si>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</si>
  <si>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</si>
  <si>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</si>
  <si>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</si>
  <si>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</si>
  <si>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</si>
  <si>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</si>
  <si>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</si>
  <si>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</si>
  <si>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</si>
  <si>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</si>
  <si>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</si>
  <si>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</si>
  <si>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</si>
  <si>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</si>
  <si>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</si>
  <si>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</si>
  <si>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</si>
  <si>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</si>
  <si>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</si>
  <si>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</si>
  <si>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</si>
  <si>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</si>
  <si>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</si>
  <si>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</si>
  <si>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</si>
  <si>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</si>
  <si>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</si>
  <si>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</si>
  <si>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</si>
  <si>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</si>
  <si>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</si>
  <si>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</si>
  <si>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</si>
  <si>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</si>
  <si>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</si>
  <si>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</si>
  <si>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</si>
  <si>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</si>
  <si>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</si>
  <si>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</si>
  <si>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</si>
  <si>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</si>
  <si>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</si>
  <si>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</si>
  <si>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</si>
  <si>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</si>
  <si>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</si>
  <si>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</si>
  <si>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</si>
  <si>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</si>
  <si>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</si>
  <si>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</si>
  <si>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</si>
  <si>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</si>
  <si>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</si>
  <si>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</si>
  <si>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</si>
  <si>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</si>
  <si>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</si>
  <si>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</si>
  <si>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</si>
  <si>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</si>
  <si>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</si>
  <si>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</si>
  <si>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</si>
  <si>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</si>
  <si>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</si>
  <si>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</si>
  <si>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</si>
  <si>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</si>
  <si>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</si>
  <si>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</si>
  <si>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</si>
  <si>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</si>
  <si>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</si>
  <si>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</si>
  <si>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</si>
  <si>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</si>
  <si>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</si>
  <si>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</si>
  <si>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</si>
  <si>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</si>
  <si>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</si>
  <si>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</si>
  <si>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</si>
  <si>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</si>
  <si>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</si>
  <si>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</si>
  <si>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</si>
  <si>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</si>
  <si>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</si>
  <si>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</si>
  <si>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</si>
  <si>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</si>
  <si>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</si>
  <si>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</si>
  <si>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</si>
  <si>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</si>
  <si>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</si>
  <si>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</si>
  <si>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</si>
  <si>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</si>
  <si>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</si>
  <si>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</si>
  <si>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</si>
  <si>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</si>
  <si>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</si>
  <si>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</si>
  <si>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</si>
  <si>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</si>
  <si>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</si>
  <si>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</si>
  <si>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</si>
  <si>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</si>
  <si>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</si>
  <si>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</si>
  <si>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</si>
  <si>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</si>
  <si>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</si>
  <si>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</si>
  <si>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</si>
  <si>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</si>
  <si>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</si>
  <si>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</si>
  <si>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</si>
  <si>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</si>
  <si>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</si>
  <si>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</si>
  <si>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</si>
  <si>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</si>
  <si>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</si>
  <si>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</si>
  <si>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</si>
  <si>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</si>
  <si>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</si>
  <si>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</si>
  <si>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</si>
  <si>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</si>
  <si>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</si>
  <si>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</si>
  <si>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</si>
  <si>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</si>
  <si>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</si>
  <si>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</si>
  <si>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</si>
  <si>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</si>
  <si>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</si>
  <si>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</si>
  <si>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</si>
  <si>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</si>
  <si>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</si>
  <si>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</si>
  <si>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</si>
  <si>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</si>
  <si>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</si>
  <si>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</si>
  <si>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</si>
  <si>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</si>
  <si>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</si>
  <si>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</si>
  <si>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</si>
  <si>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</si>
  <si>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</si>
  <si>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</si>
  <si>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</si>
  <si>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</si>
  <si>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</si>
  <si>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</si>
  <si>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</si>
  <si>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</si>
  <si>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</si>
  <si>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</si>
  <si>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</si>
  <si>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</si>
  <si>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</si>
  <si>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</si>
  <si>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</si>
  <si>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</si>
  <si>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</si>
  <si>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</si>
  <si>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</si>
  <si>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</si>
  <si>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</si>
  <si>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</si>
  <si>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</si>
  <si>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</si>
  <si>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</si>
  <si>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</si>
  <si>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</si>
  <si>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</si>
  <si>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</si>
  <si>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</si>
  <si>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</si>
  <si>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</si>
  <si>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</si>
  <si>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</si>
  <si>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</si>
  <si>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</si>
  <si>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</si>
  <si>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</si>
  <si>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</si>
  <si>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</si>
  <si>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</si>
  <si>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</si>
  <si>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</si>
  <si>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</si>
  <si>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</si>
  <si>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</si>
  <si>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</si>
  <si>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</si>
  <si>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</si>
  <si>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</si>
  <si>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</si>
  <si>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</si>
  <si>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</si>
  <si>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</si>
  <si>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</si>
  <si>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</si>
  <si>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</si>
  <si>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</si>
  <si>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</si>
  <si>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</si>
  <si>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</si>
  <si>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</si>
  <si>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</si>
  <si>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</si>
  <si>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</si>
  <si>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</si>
  <si>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</si>
  <si>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</si>
  <si>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</si>
  <si>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</si>
  <si>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</si>
  <si>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</si>
  <si>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</si>
  <si>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</si>
  <si>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</si>
  <si>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</si>
  <si>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</si>
  <si>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</si>
  <si>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</si>
  <si>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</si>
  <si>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</si>
  <si>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</si>
  <si>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</si>
  <si>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</si>
  <si>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</si>
  <si>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</si>
  <si>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</si>
  <si>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</si>
  <si>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</si>
  <si>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</si>
  <si>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</si>
  <si>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</si>
  <si>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</si>
  <si>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</si>
  <si>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</si>
  <si>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</si>
  <si>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</si>
  <si>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</si>
  <si>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</si>
  <si>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</si>
  <si>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</si>
  <si>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</si>
  <si>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</si>
  <si>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</si>
  <si>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</si>
  <si>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</si>
  <si>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</si>
  <si>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</si>
  <si>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</si>
  <si>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</si>
  <si>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</si>
  <si>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</si>
  <si>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</si>
  <si>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</si>
  <si>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</si>
  <si>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</si>
  <si>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</si>
  <si>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</si>
  <si>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</si>
  <si>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</si>
  <si>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</si>
  <si>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</si>
  <si>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</si>
  <si>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</si>
  <si>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</si>
  <si>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</si>
  <si>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</si>
  <si>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</si>
  <si>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</si>
  <si>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</si>
  <si>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</si>
  <si>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</si>
  <si>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</si>
  <si>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</si>
  <si>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</si>
  <si>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</si>
  <si>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</si>
  <si>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</si>
  <si>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</si>
  <si>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</si>
  <si>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</si>
  <si>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</si>
  <si>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</si>
  <si>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</si>
  <si>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</si>
  <si>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</si>
  <si>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</si>
  <si>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</si>
  <si>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</si>
  <si>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</si>
  <si>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</si>
  <si>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</si>
  <si>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</si>
  <si>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</si>
  <si>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</si>
  <si>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</si>
  <si>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</si>
  <si>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</si>
  <si>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</si>
  <si>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</si>
  <si>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</si>
  <si>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</si>
  <si>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</si>
  <si>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</si>
  <si>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</si>
  <si>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</si>
  <si>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</si>
  <si>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</si>
  <si>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</si>
  <si>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</si>
  <si>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</si>
  <si>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</si>
  <si>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</si>
  <si>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</si>
  <si>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</si>
  <si>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</si>
  <si>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</si>
  <si>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</si>
  <si>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</si>
  <si>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</si>
  <si>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</si>
  <si>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</si>
  <si>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</si>
  <si>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</si>
  <si>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</si>
  <si>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</si>
  <si>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</si>
  <si>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</si>
  <si>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</si>
  <si>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</si>
  <si>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</si>
  <si>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</si>
  <si>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</si>
  <si>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</si>
  <si>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</si>
  <si>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</si>
  <si>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</si>
  <si>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</si>
  <si>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</si>
  <si>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</si>
  <si>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</si>
  <si>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</si>
  <si>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</si>
  <si>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</si>
  <si>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</si>
  <si>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</si>
  <si>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</si>
  <si>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</si>
  <si>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</si>
  <si>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</si>
  <si>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</si>
  <si>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</si>
  <si>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</si>
  <si>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</si>
  <si>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</si>
  <si>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</si>
  <si>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</si>
  <si>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</si>
  <si>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</si>
  <si>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</si>
  <si>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</si>
  <si>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</si>
  <si>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</si>
  <si>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</si>
  <si>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</si>
  <si>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</si>
  <si>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</si>
  <si>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</si>
  <si>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</si>
  <si>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</si>
  <si>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</si>
  <si>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</si>
  <si>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</si>
  <si>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</si>
  <si>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</si>
  <si>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</si>
  <si>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</si>
  <si>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</si>
  <si>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</si>
  <si>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</si>
  <si>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</si>
  <si>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</si>
  <si>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</si>
  <si>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</si>
  <si>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</si>
  <si>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</si>
  <si>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</si>
  <si>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</si>
  <si>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</si>
  <si>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</si>
  <si>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</si>
  <si>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</si>
  <si>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</si>
  <si>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</si>
  <si>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</si>
  <si>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</si>
  <si>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</si>
  <si>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</si>
  <si>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</si>
  <si>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</si>
  <si>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</si>
  <si>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</si>
  <si>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</si>
  <si>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</si>
  <si>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</si>
  <si>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</si>
  <si>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</si>
  <si>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</si>
  <si>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</si>
  <si>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</si>
  <si>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</si>
  <si>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</si>
  <si>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</si>
  <si>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</si>
  <si>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</si>
  <si>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</si>
  <si>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</si>
  <si>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</si>
  <si>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</si>
  <si>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</si>
  <si>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</si>
  <si>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</si>
  <si>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</si>
  <si>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</si>
  <si>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</si>
  <si>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</si>
  <si>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</si>
  <si>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</si>
  <si>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</si>
  <si>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</si>
  <si>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</si>
  <si>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</si>
  <si>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</si>
  <si>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</si>
  <si>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</si>
  <si>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</si>
  <si>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</si>
  <si>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</si>
  <si>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</si>
  <si>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</si>
  <si>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</si>
  <si>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</si>
  <si>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</si>
  <si>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</si>
  <si>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</si>
  <si>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</si>
  <si>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</si>
  <si>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</si>
  <si>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</si>
  <si>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</si>
  <si>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</si>
  <si>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</si>
  <si>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</si>
  <si>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</si>
  <si>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</si>
  <si>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</si>
  <si>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</si>
  <si>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</si>
  <si>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</si>
  <si>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</si>
  <si>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</si>
  <si>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</si>
  <si>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</si>
  <si>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</si>
  <si>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</si>
  <si>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</si>
  <si>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</si>
  <si>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</si>
  <si>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</si>
  <si>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</si>
  <si>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</si>
  <si>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</si>
  <si>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</si>
  <si>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</si>
  <si>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</si>
  <si>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</si>
  <si>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</si>
  <si>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</si>
  <si>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</si>
  <si>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</si>
  <si>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</si>
  <si>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</si>
  <si>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</si>
  <si>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</si>
  <si>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</si>
  <si>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</si>
  <si>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</si>
  <si>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</si>
  <si>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</si>
  <si>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</si>
  <si>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</si>
  <si>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</si>
  <si>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</si>
  <si>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</si>
  <si>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</si>
  <si>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</si>
  <si>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</si>
  <si>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</si>
  <si>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</si>
  <si>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</si>
  <si>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</si>
  <si>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</si>
  <si>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</si>
  <si>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</si>
  <si>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</si>
  <si>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</si>
  <si>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</si>
  <si>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</si>
  <si>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</si>
  <si>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</si>
  <si>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</si>
  <si>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</si>
  <si>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</si>
  <si>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</si>
  <si>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</si>
  <si>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</si>
  <si>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</si>
  <si>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</si>
  <si>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</si>
  <si>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</si>
  <si>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</si>
  <si>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</si>
  <si>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</si>
  <si>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</si>
  <si>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</si>
  <si>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</si>
  <si>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</si>
  <si>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</si>
  <si>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</si>
  <si>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</si>
  <si>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</si>
  <si>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</si>
  <si>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</si>
  <si>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</si>
  <si>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</si>
  <si>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</si>
  <si>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</si>
  <si>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</si>
  <si>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</si>
  <si>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</si>
  <si>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</si>
  <si>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</si>
  <si>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</si>
  <si>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</si>
  <si>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</si>
  <si>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</si>
  <si>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</si>
  <si>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</si>
  <si>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</si>
  <si>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</si>
  <si>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</si>
  <si>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</si>
  <si>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</si>
  <si>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</si>
  <si>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</si>
  <si>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</si>
  <si>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</si>
  <si>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</si>
  <si>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</si>
  <si>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</si>
  <si>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</si>
  <si>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</si>
  <si>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</si>
  <si>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</si>
  <si>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</si>
  <si>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</si>
  <si>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</si>
  <si>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</si>
  <si>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</si>
  <si>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</si>
  <si>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</si>
  <si>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</si>
  <si>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</si>
  <si>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</si>
  <si>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</si>
  <si>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</si>
  <si>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</si>
  <si>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</si>
  <si>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</si>
  <si>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</si>
  <si>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</si>
  <si>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</si>
  <si>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</si>
  <si>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</si>
  <si>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</si>
  <si>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</si>
  <si>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</si>
  <si>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</si>
  <si>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</si>
  <si>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</si>
  <si>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</si>
  <si>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</si>
  <si>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</si>
  <si>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</si>
  <si>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</si>
  <si>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</si>
  <si>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</si>
  <si>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</si>
  <si>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</si>
  <si>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</si>
  <si>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</si>
  <si>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</si>
  <si>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</si>
  <si>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</si>
  <si>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</si>
  <si>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</si>
  <si>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</si>
  <si>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</si>
  <si>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</si>
  <si>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</si>
  <si>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</si>
  <si>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</si>
  <si>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</si>
  <si>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</si>
  <si>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</si>
  <si>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</si>
  <si>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</si>
  <si>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</si>
  <si>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</si>
  <si>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</si>
  <si>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</si>
  <si>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</si>
  <si>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</si>
  <si>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</si>
  <si>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</si>
  <si>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</si>
  <si>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</si>
  <si>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</si>
  <si>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</si>
  <si>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</si>
  <si>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</si>
  <si>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</si>
  <si>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</si>
  <si>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</si>
  <si>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</si>
  <si>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</si>
  <si>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</si>
  <si>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</si>
  <si>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</si>
  <si>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</si>
  <si>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</si>
  <si>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</si>
  <si>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</si>
  <si>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</si>
  <si>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</si>
  <si>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</si>
  <si>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</si>
  <si>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</si>
  <si>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</si>
  <si>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</si>
  <si>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</si>
  <si>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</si>
  <si>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</si>
  <si>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</si>
  <si>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</si>
  <si>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</si>
  <si>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</si>
  <si>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</si>
  <si>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</si>
  <si>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</si>
  <si>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</si>
  <si>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</si>
  <si>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</si>
  <si>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</si>
  <si>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</si>
  <si>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</si>
  <si>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</si>
  <si>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</si>
  <si>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</si>
  <si>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</si>
  <si>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</si>
  <si>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</si>
  <si>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</si>
  <si>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</si>
  <si>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</si>
  <si>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</si>
  <si>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</si>
  <si>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</si>
  <si>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</si>
  <si>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</si>
  <si>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</si>
  <si>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</si>
  <si>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</si>
  <si>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</si>
  <si>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</si>
  <si>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</si>
  <si>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</si>
  <si>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</si>
  <si>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</si>
  <si>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</si>
  <si>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</si>
  <si>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</si>
  <si>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</si>
  <si>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</si>
  <si>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</si>
  <si>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</si>
  <si>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</si>
  <si>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</si>
  <si>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</si>
  <si>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</si>
  <si>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</si>
  <si>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</si>
  <si>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</si>
  <si>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</si>
  <si>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</si>
  <si>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</si>
  <si>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</si>
  <si>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</si>
  <si>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</si>
  <si>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</si>
  <si>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</si>
  <si>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</si>
  <si>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</si>
  <si>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</si>
  <si>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</si>
  <si>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</si>
  <si>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</si>
  <si>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</si>
  <si>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</si>
  <si>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</si>
  <si>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</si>
  <si>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</si>
  <si>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</si>
  <si>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</si>
  <si>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</si>
  <si>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</si>
  <si>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</si>
  <si>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</si>
  <si>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</si>
  <si>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</si>
  <si>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</si>
  <si>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</si>
  <si>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</si>
  <si>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</si>
  <si>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</si>
  <si>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</si>
  <si>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</si>
  <si>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</si>
  <si>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</si>
  <si>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</si>
  <si>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</si>
  <si>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</si>
  <si>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</si>
  <si>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</si>
  <si>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</si>
  <si>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</si>
  <si>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</si>
  <si>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</si>
  <si>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</si>
  <si>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</si>
  <si>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</si>
  <si>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</si>
  <si>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</si>
  <si>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</si>
  <si>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</si>
  <si>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</si>
  <si>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</si>
  <si>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</si>
  <si>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</si>
  <si>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</si>
  <si>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</si>
  <si>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</si>
  <si>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</si>
  <si>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</si>
  <si>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</si>
  <si>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</si>
  <si>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</si>
  <si>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</si>
  <si>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</si>
  <si>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</si>
  <si>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</si>
  <si>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</si>
  <si>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</si>
  <si>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</si>
  <si>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</si>
  <si>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</si>
  <si>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</si>
  <si>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</si>
  <si>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</si>
  <si>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</si>
  <si>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</si>
  <si>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</si>
  <si>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</si>
  <si>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</si>
  <si>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</si>
  <si>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</si>
  <si>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</si>
  <si>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</si>
  <si>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</si>
  <si>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</si>
  <si>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</si>
  <si>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</si>
  <si>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</si>
  <si>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</si>
  <si>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</si>
  <si>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</si>
  <si>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</si>
  <si>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</si>
  <si>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</si>
  <si>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</si>
  <si>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</si>
  <si>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</si>
  <si>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</si>
  <si>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</si>
  <si>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</si>
  <si>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</si>
  <si>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</si>
  <si>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</si>
  <si>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</si>
  <si>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</si>
  <si>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</si>
  <si>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</si>
  <si>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</si>
  <si>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</si>
  <si>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</si>
  <si>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</si>
  <si>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</si>
  <si>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</si>
  <si>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</si>
  <si>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</si>
  <si>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</si>
  <si>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</si>
  <si>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</si>
  <si>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</si>
  <si>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</si>
  <si>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</si>
  <si>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</si>
  <si>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</si>
  <si>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</si>
  <si>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</si>
  <si>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</si>
  <si>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</si>
  <si>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</si>
  <si>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</si>
  <si>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</si>
  <si>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</si>
  <si>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</si>
  <si>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</si>
  <si>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</si>
  <si>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</si>
  <si>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</si>
  <si>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</si>
  <si>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</si>
  <si>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</si>
  <si>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</si>
  <si>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</si>
  <si>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</si>
  <si>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</si>
  <si>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</si>
  <si>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</si>
  <si>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</si>
  <si>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</si>
  <si>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</si>
  <si>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</si>
  <si>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</si>
  <si>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</si>
  <si>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</si>
  <si>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</si>
  <si>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</si>
  <si>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</si>
  <si>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</si>
  <si>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</si>
  <si>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</si>
  <si>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</si>
  <si>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</si>
  <si>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</si>
  <si>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</si>
  <si>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</si>
  <si>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</si>
  <si>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</si>
  <si>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</si>
  <si>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</si>
  <si>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</si>
  <si>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</si>
  <si>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</si>
  <si>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</si>
  <si>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</si>
  <si>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</si>
  <si>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</si>
  <si>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</si>
  <si>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</si>
  <si>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</si>
  <si>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</si>
  <si>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</si>
  <si>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</si>
  <si>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</si>
  <si>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</si>
  <si>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</si>
  <si>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</si>
  <si>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</si>
  <si>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</si>
  <si>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</si>
  <si>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</si>
  <si>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</si>
  <si>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</si>
  <si>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</si>
  <si>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</si>
  <si>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</si>
  <si>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</si>
  <si>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</si>
  <si>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</si>
  <si>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</si>
  <si>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</si>
  <si>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</si>
  <si>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</si>
  <si>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</si>
  <si>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</si>
  <si>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</si>
  <si>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</si>
  <si>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</si>
  <si>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</si>
  <si>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</si>
  <si>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</si>
  <si>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</si>
  <si>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</si>
  <si>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</si>
  <si>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</si>
  <si>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</si>
  <si>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</si>
  <si>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</si>
  <si>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</si>
  <si>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</si>
  <si>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</si>
  <si>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</si>
  <si>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</si>
  <si>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</si>
  <si>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</si>
  <si>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</si>
  <si>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</si>
  <si>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</si>
  <si>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</si>
  <si>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</si>
  <si>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</si>
  <si>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</si>
  <si>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</si>
  <si>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</si>
  <si>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</si>
  <si>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</si>
  <si>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</si>
  <si>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</si>
  <si>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</si>
  <si>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</si>
  <si>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</si>
  <si>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</si>
  <si>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</si>
  <si>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</si>
  <si>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</si>
  <si>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</si>
  <si>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</si>
  <si>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</si>
  <si>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</si>
  <si>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</si>
  <si>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</si>
  <si>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</si>
  <si>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</si>
  <si>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</si>
  <si>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</si>
  <si>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</si>
  <si>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</si>
  <si>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</si>
  <si>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</si>
  <si>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</si>
  <si>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</si>
  <si>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</si>
  <si>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</si>
  <si>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</si>
  <si>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</si>
  <si>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</si>
  <si>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</si>
  <si>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</si>
  <si>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</si>
  <si>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</si>
  <si>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</si>
  <si>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</si>
  <si>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</si>
  <si>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</si>
  <si>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</si>
  <si>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</si>
  <si>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</si>
  <si>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</si>
  <si>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</si>
  <si>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</si>
  <si>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</si>
  <si>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</si>
  <si>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</si>
  <si>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</si>
  <si>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</si>
  <si>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</si>
  <si>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</si>
  <si>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</si>
  <si>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</si>
  <si>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</si>
  <si>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</si>
  <si>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</si>
  <si>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</si>
  <si>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</si>
  <si>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</si>
  <si>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</si>
  <si>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</si>
  <si>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</si>
  <si>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</si>
  <si>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</si>
  <si>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</si>
  <si>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</si>
  <si>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</si>
  <si>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</si>
  <si>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</si>
  <si>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</si>
  <si>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</si>
  <si>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</si>
  <si>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</si>
  <si>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</si>
  <si>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</si>
  <si>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</si>
  <si>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</si>
  <si>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</si>
  <si>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</si>
  <si>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</si>
  <si>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</si>
  <si>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</si>
  <si>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</si>
  <si>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</si>
  <si>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</si>
  <si>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</si>
  <si>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</si>
  <si>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</si>
  <si>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</si>
  <si>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</si>
  <si>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</si>
  <si>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</si>
  <si>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</si>
  <si>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</si>
  <si>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</si>
  <si>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</si>
  <si>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</si>
  <si>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</si>
  <si>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</si>
  <si>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</si>
  <si>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</si>
  <si>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</si>
  <si>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</si>
  <si>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</si>
  <si>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</si>
  <si>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</si>
  <si>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</si>
  <si>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</si>
  <si>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</si>
  <si>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</si>
  <si>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</si>
  <si>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</si>
  <si>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</si>
  <si>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</si>
  <si>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</si>
  <si>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</si>
  <si>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</si>
  <si>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</si>
  <si>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</si>
  <si>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</si>
  <si>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</si>
  <si>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</si>
  <si>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</si>
  <si>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</si>
  <si>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</si>
  <si>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</si>
  <si>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</si>
  <si>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</si>
  <si>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</si>
  <si>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</si>
  <si>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</si>
  <si>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</si>
  <si>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</si>
  <si>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</si>
  <si>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</si>
  <si>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</si>
  <si>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</si>
  <si>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</si>
  <si>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</si>
  <si>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</si>
  <si>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</si>
  <si>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</si>
  <si>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</si>
  <si>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</si>
  <si>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</si>
  <si>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</si>
  <si>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</si>
  <si>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</si>
  <si>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</si>
  <si>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</si>
  <si>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</si>
  <si>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</si>
  <si>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</si>
  <si>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</si>
  <si>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</si>
  <si>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</si>
  <si>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</si>
  <si>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</si>
  <si>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</si>
  <si>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</si>
  <si>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</si>
  <si>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</si>
  <si>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</si>
  <si>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</si>
  <si>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</si>
  <si>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</si>
  <si>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</si>
  <si>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</si>
  <si>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</si>
  <si>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</si>
  <si>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</si>
  <si>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</si>
  <si>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</si>
  <si>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</si>
  <si>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</si>
  <si>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</si>
  <si>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</si>
  <si>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</si>
  <si>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</si>
  <si>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</si>
  <si>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</si>
  <si>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</si>
  <si>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</si>
  <si>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</si>
  <si>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</si>
  <si>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</si>
  <si>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</si>
  <si>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</si>
  <si>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</si>
  <si>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</si>
  <si>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</si>
  <si>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</si>
  <si>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</si>
  <si>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</si>
  <si>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</si>
  <si>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</si>
  <si>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</si>
  <si>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</si>
  <si>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</si>
  <si>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</si>
  <si>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</si>
  <si>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</si>
  <si>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</si>
  <si>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</si>
  <si>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</si>
  <si>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</si>
  <si>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</si>
  <si>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</si>
  <si>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</si>
  <si>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</si>
  <si>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</si>
  <si>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</si>
  <si>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</si>
  <si>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</si>
  <si>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</si>
  <si>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</si>
  <si>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</si>
  <si>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</si>
  <si>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</si>
  <si>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</si>
  <si>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</si>
  <si>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</si>
  <si>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</si>
  <si>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</si>
  <si>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</si>
  <si>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</si>
  <si>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</si>
  <si>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</si>
  <si>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</si>
  <si>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</si>
  <si>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</si>
  <si>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</si>
  <si>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</si>
  <si>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</si>
  <si>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</si>
  <si>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</si>
  <si>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</si>
  <si>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</si>
  <si>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</si>
  <si>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</si>
  <si>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</si>
  <si>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</si>
  <si>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</si>
  <si>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</si>
  <si>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</si>
  <si>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</si>
  <si>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</si>
  <si>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</si>
  <si>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</si>
  <si>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</si>
  <si>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</si>
  <si>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</si>
  <si>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</si>
  <si>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</si>
  <si>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</si>
  <si>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</si>
  <si>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</si>
  <si>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</si>
  <si>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</si>
  <si>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</si>
  <si>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</si>
  <si>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</si>
  <si>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</si>
  <si>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</si>
  <si>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</si>
  <si>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</si>
  <si>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</si>
  <si>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</si>
  <si>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</si>
  <si>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</si>
  <si>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</si>
  <si>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</si>
  <si>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</si>
  <si>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</si>
  <si>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</si>
  <si>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</si>
  <si>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</si>
  <si>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</si>
  <si>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</si>
  <si>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</si>
  <si>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</si>
  <si>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</si>
  <si>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</si>
  <si>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</si>
  <si>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</si>
  <si>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</si>
  <si>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</si>
  <si>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</si>
  <si>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</si>
  <si>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</si>
  <si>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</si>
  <si>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</si>
  <si>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</si>
  <si>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</si>
  <si>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</si>
  <si>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</si>
  <si>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</si>
  <si>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</si>
  <si>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</si>
  <si>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</si>
  <si>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</si>
  <si>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</si>
  <si>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</si>
  <si>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</si>
  <si>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</si>
  <si>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</si>
  <si>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</si>
  <si>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</si>
  <si>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</si>
  <si>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</si>
  <si>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</si>
  <si>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</si>
  <si>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</si>
  <si>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</si>
  <si>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</si>
  <si>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</si>
  <si>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</si>
  <si>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</si>
  <si>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</si>
  <si>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</si>
  <si>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</si>
  <si>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</si>
  <si>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</si>
  <si>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</si>
  <si>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</si>
  <si>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</si>
  <si>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</si>
  <si>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</si>
  <si>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</si>
  <si>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</si>
  <si>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</si>
  <si>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</si>
  <si>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</si>
  <si>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</si>
  <si>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</si>
  <si>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</si>
  <si>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</si>
  <si>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</si>
  <si>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</si>
  <si>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</si>
  <si>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</si>
  <si>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</si>
  <si>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</si>
  <si>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</si>
  <si>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</si>
  <si>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</si>
  <si>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</si>
  <si>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</si>
  <si>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</si>
  <si>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</si>
  <si>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</si>
  <si>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</si>
  <si>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</si>
  <si>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</si>
  <si>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</si>
  <si>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</si>
  <si>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</si>
  <si>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</si>
  <si>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</si>
  <si>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</si>
  <si>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</si>
  <si>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</si>
  <si>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</si>
  <si>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</si>
  <si>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</si>
  <si>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</si>
  <si>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</si>
  <si>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</si>
  <si>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</si>
  <si>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</si>
  <si>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</si>
  <si>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</si>
  <si>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</si>
  <si>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</si>
  <si>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</si>
  <si>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</si>
  <si>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</si>
  <si>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</si>
  <si>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</si>
  <si>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</si>
  <si>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</si>
  <si>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</si>
  <si>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</si>
  <si>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</si>
  <si>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</si>
  <si>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</si>
  <si>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</si>
  <si>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</si>
  <si>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</si>
  <si>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</si>
  <si>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</si>
  <si>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</si>
  <si>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</si>
  <si>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</si>
  <si>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</si>
  <si>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</si>
  <si>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</si>
  <si>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</si>
  <si>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</si>
  <si>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</si>
  <si>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</si>
  <si>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</si>
  <si>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</si>
  <si>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</si>
  <si>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</si>
  <si>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</si>
  <si>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</si>
  <si>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</si>
  <si>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</si>
  <si>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</si>
  <si>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</si>
  <si>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</si>
  <si>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</si>
  <si>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</si>
  <si>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</si>
  <si>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</si>
  <si>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</si>
  <si>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</si>
  <si>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</si>
  <si>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</si>
  <si>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</si>
  <si>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</si>
  <si>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</si>
  <si>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</si>
  <si>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</si>
  <si>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</si>
  <si>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</si>
  <si>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</si>
  <si>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</si>
  <si>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</si>
  <si>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</si>
  <si>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</si>
  <si>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</si>
  <si>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</si>
  <si>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</si>
  <si>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</si>
  <si>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</si>
  <si>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</si>
  <si>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</si>
  <si>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</si>
  <si>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</si>
  <si>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</si>
  <si>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</si>
  <si>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</si>
  <si>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</si>
  <si>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</si>
  <si>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</si>
  <si>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</si>
  <si>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</si>
  <si>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</si>
  <si>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</si>
  <si>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</si>
  <si>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</si>
  <si>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</si>
  <si>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</si>
  <si>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</si>
  <si>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</si>
  <si>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</si>
  <si>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</si>
  <si>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</si>
  <si>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</si>
  <si>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</si>
  <si>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</si>
  <si>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</si>
  <si>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</si>
  <si>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</si>
  <si>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</si>
  <si>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</si>
  <si>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</si>
  <si>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</si>
  <si>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</si>
  <si>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</si>
  <si>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</si>
  <si>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</si>
  <si>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</si>
  <si>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</si>
  <si>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</si>
  <si>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</si>
  <si>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</si>
  <si>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</si>
  <si>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</si>
  <si>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</si>
  <si>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</si>
  <si>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</si>
  <si>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</si>
  <si>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</si>
  <si>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</si>
  <si>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</si>
  <si>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</si>
  <si>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</si>
  <si>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</si>
  <si>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</si>
  <si>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</si>
  <si>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</si>
  <si>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</si>
  <si>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</si>
  <si>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</si>
  <si>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</si>
  <si>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</si>
  <si>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</si>
  <si>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</si>
  <si>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</si>
  <si>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</si>
  <si>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</si>
  <si>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</si>
  <si>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</si>
  <si>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</si>
  <si>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</si>
  <si>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</si>
  <si>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</si>
  <si>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</si>
  <si>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</si>
  <si>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</si>
  <si>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</si>
  <si>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</si>
  <si>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</si>
  <si>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</si>
  <si>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</si>
  <si>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</si>
  <si>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</si>
  <si>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</si>
  <si>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</si>
  <si>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</si>
  <si>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</si>
  <si>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</si>
  <si>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</si>
  <si>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</si>
  <si>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</si>
  <si>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</si>
  <si>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</si>
  <si>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</si>
  <si>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</si>
  <si>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</si>
  <si>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</si>
  <si>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</si>
  <si>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</si>
  <si>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</si>
  <si>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</si>
  <si>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</si>
  <si>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</si>
  <si>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</si>
  <si>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</si>
  <si>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</si>
  <si>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</si>
  <si>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</si>
  <si>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</si>
  <si>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</si>
  <si>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</si>
  <si>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</si>
  <si>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</si>
  <si>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</si>
  <si>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</si>
  <si>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</si>
  <si>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</si>
  <si>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</si>
  <si>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</si>
  <si>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</si>
  <si>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</si>
  <si>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</si>
  <si>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</si>
  <si>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</si>
  <si>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</si>
  <si>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</si>
  <si>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</si>
  <si>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</si>
  <si>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</si>
  <si>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</si>
  <si>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</si>
  <si>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</si>
  <si>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</si>
  <si>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</si>
  <si>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</si>
  <si>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</si>
  <si>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</si>
  <si>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</si>
  <si>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</si>
  <si>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</si>
  <si>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</si>
  <si>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</si>
  <si>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</si>
  <si>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</si>
  <si>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</si>
  <si>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</si>
  <si>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</si>
  <si>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</si>
  <si>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</si>
  <si>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</si>
  <si>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</si>
  <si>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</si>
  <si>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</si>
  <si>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</si>
  <si>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</si>
  <si>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</si>
  <si>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</si>
  <si>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</si>
  <si>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</si>
  <si>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</si>
  <si>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</si>
  <si>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</si>
  <si>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</si>
  <si>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</si>
  <si>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</si>
  <si>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</si>
  <si>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</si>
  <si>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</si>
  <si>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</si>
  <si>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</si>
  <si>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</si>
  <si>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</si>
  <si>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</si>
  <si>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</si>
  <si>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</si>
  <si>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</si>
  <si>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</si>
  <si>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</si>
  <si>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</si>
  <si>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</si>
  <si>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</si>
  <si>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</si>
  <si>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</si>
  <si>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</si>
  <si>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</si>
  <si>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</si>
  <si>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</si>
  <si>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</si>
  <si>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</si>
  <si>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</si>
  <si>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</si>
  <si>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</si>
  <si>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</si>
  <si>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</si>
  <si>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</si>
  <si>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</si>
  <si>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</si>
  <si>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</si>
  <si>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</si>
  <si>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</si>
  <si>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</si>
  <si>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</si>
  <si>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</si>
  <si>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</si>
  <si>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</si>
  <si>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</si>
  <si>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</si>
  <si>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</si>
  <si>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</si>
  <si>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</si>
  <si>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</si>
  <si>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</si>
  <si>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</si>
  <si>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</si>
  <si>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</si>
  <si>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</si>
  <si>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</si>
  <si>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</si>
  <si>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</si>
  <si>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</si>
  <si>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</si>
  <si>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</si>
  <si>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</si>
  <si>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</si>
  <si>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</si>
  <si>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</si>
  <si>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</si>
  <si>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</si>
  <si>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</si>
  <si>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</si>
  <si>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</si>
  <si>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</si>
  <si>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</si>
  <si>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</si>
  <si>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</si>
  <si>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</si>
  <si>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</si>
  <si>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</si>
  <si>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</si>
  <si>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</si>
  <si>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</si>
  <si>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</si>
  <si>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</si>
  <si>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</si>
  <si>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</si>
  <si>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</si>
  <si>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</si>
  <si>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</si>
  <si>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</si>
  <si>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</si>
  <si>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</si>
  <si>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</si>
  <si>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</si>
  <si>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</si>
  <si>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</si>
  <si>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</si>
  <si>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</si>
  <si>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</si>
  <si>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</si>
  <si>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</si>
  <si>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</si>
  <si>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</si>
  <si>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</si>
  <si>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</si>
  <si>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</si>
  <si>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</si>
  <si>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</si>
  <si>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</si>
  <si>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</si>
  <si>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</si>
  <si>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</si>
  <si>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</si>
  <si>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</si>
  <si>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</si>
  <si>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</si>
  <si>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</si>
  <si>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</si>
  <si>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</si>
  <si>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</si>
  <si>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</si>
  <si>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</si>
  <si>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</si>
  <si>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</si>
  <si>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</si>
  <si>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</si>
  <si>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</si>
  <si>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</si>
  <si>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</si>
  <si>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</si>
  <si>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</si>
  <si>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</si>
  <si>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</si>
  <si>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</si>
  <si>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</si>
  <si>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</si>
  <si>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</si>
  <si>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</si>
  <si>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</si>
  <si>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</si>
  <si>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</si>
  <si>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</si>
  <si>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</si>
  <si>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</si>
  <si>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</si>
  <si>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</si>
  <si>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</si>
  <si>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</si>
  <si>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</si>
  <si>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</si>
  <si>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</si>
  <si>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</si>
  <si>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</si>
  <si>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</si>
  <si>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</si>
  <si>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</si>
  <si>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</si>
  <si>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</si>
  <si>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</si>
  <si>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</si>
  <si>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</si>
  <si>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</si>
  <si>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</si>
  <si>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</si>
  <si>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</si>
  <si>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</si>
  <si>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</si>
  <si>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</si>
  <si>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</si>
  <si>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</si>
  <si>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</si>
  <si>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</si>
  <si>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</si>
  <si>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</si>
  <si>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</si>
  <si>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</si>
  <si>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</si>
  <si>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</si>
  <si>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</si>
  <si>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</si>
  <si>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</si>
  <si>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</si>
  <si>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</si>
  <si>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</si>
  <si>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</si>
  <si>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</si>
  <si>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</si>
  <si>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</si>
  <si>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</si>
  <si>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</si>
  <si>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</si>
  <si>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</si>
  <si>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</si>
  <si>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</si>
  <si>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</si>
  <si>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</si>
  <si>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</si>
  <si>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</si>
  <si>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</si>
  <si>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</si>
  <si>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</si>
  <si>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</si>
  <si>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</si>
  <si>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</si>
  <si>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</si>
  <si>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</si>
  <si>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</si>
  <si>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</si>
  <si>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</si>
  <si>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</si>
  <si>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</si>
  <si>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</si>
  <si>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</si>
  <si>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</si>
  <si>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</si>
  <si>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</si>
  <si>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</si>
  <si>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</si>
  <si>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</si>
  <si>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</si>
  <si>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</si>
  <si>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</si>
  <si>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</si>
  <si>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</si>
  <si>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</si>
  <si>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</si>
  <si>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</si>
  <si>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</si>
  <si>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</si>
  <si>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</si>
  <si>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</si>
  <si>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</si>
  <si>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</si>
  <si>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</si>
  <si>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</si>
  <si>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</si>
  <si>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</si>
  <si>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</si>
  <si>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</si>
  <si>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</si>
  <si>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</si>
  <si>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</si>
  <si>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</si>
  <si>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</si>
  <si>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</si>
  <si>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</si>
  <si>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</si>
  <si>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</si>
  <si>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</si>
  <si>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</si>
  <si>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</si>
  <si>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</si>
  <si>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</si>
  <si>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</si>
  <si>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</si>
  <si>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</si>
  <si>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</si>
  <si>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</si>
  <si>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</si>
  <si>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</si>
  <si>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</si>
  <si>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</si>
  <si>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</si>
  <si>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</si>
  <si>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</si>
  <si>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</si>
  <si>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</si>
  <si>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</si>
  <si>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</si>
  <si>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</si>
  <si>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</si>
  <si>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</si>
  <si>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</si>
  <si>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</si>
  <si>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</si>
  <si>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</si>
  <si>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</si>
  <si>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</si>
  <si>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</si>
  <si>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</si>
  <si>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</si>
  <si>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</si>
  <si>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</si>
  <si>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</si>
  <si>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</si>
  <si>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</si>
  <si>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</si>
  <si>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</si>
  <si>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</si>
  <si>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</si>
  <si>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</si>
  <si>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</si>
  <si>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</si>
  <si>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</si>
  <si>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</si>
  <si>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</si>
  <si>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</si>
  <si>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</si>
  <si>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</si>
  <si>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</si>
  <si>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</si>
  <si>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</si>
  <si>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</si>
  <si>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</si>
  <si>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</si>
  <si>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</si>
  <si>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</si>
  <si>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</si>
  <si>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</si>
  <si>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</si>
  <si>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</si>
  <si>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</si>
  <si>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</si>
  <si>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</si>
  <si>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</si>
  <si>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</si>
  <si>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</si>
  <si>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</si>
  <si>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</si>
  <si>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</si>
  <si>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</si>
  <si>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</si>
  <si>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</si>
  <si>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</si>
  <si>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</si>
  <si>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</si>
  <si>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</si>
  <si>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</si>
  <si>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</si>
  <si>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</si>
  <si>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</si>
  <si>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</si>
  <si>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</si>
  <si>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</si>
  <si>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</si>
  <si>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</si>
  <si>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</si>
  <si>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</si>
  <si>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</si>
  <si>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</si>
  <si>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</si>
  <si>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</si>
  <si>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</si>
  <si>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</si>
  <si>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</si>
  <si>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</si>
  <si>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</si>
  <si>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</si>
  <si>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</si>
  <si>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</si>
  <si>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</si>
  <si>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</si>
  <si>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</si>
  <si>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</si>
  <si>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</si>
  <si>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</si>
  <si>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</si>
  <si>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</si>
  <si>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</si>
  <si>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</si>
  <si>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</si>
  <si>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</si>
  <si>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</si>
  <si>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</si>
  <si>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</si>
  <si>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</si>
  <si>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</si>
  <si>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</si>
  <si>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</si>
  <si>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</si>
  <si>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</si>
  <si>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</si>
  <si>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</si>
  <si>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</si>
  <si>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</si>
  <si>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</si>
  <si>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</si>
  <si>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</si>
  <si>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</si>
  <si>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</si>
  <si>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</si>
  <si>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</si>
  <si>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</si>
  <si>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</si>
  <si>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</si>
  <si>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</si>
  <si>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</si>
  <si>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</si>
  <si>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</si>
  <si>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</si>
  <si>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</si>
  <si>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</si>
  <si>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</si>
  <si>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</si>
  <si>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</si>
  <si>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</si>
  <si>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</si>
  <si>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</si>
  <si>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</si>
  <si>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</si>
  <si>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</si>
  <si>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</si>
  <si>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</si>
  <si>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</si>
  <si>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</si>
  <si>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</si>
  <si>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</si>
  <si>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</si>
  <si>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</si>
  <si>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</si>
  <si>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</si>
  <si>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</si>
  <si>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</si>
  <si>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</si>
  <si>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</si>
  <si>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</si>
  <si>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</si>
  <si>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</si>
  <si>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</si>
  <si>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</si>
  <si>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</si>
  <si>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</si>
  <si>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</si>
  <si>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</si>
  <si>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</si>
  <si>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</si>
  <si>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</si>
  <si>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</si>
  <si>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</si>
  <si>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</si>
  <si>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</si>
  <si>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</si>
  <si>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</si>
  <si>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</si>
  <si>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</si>
  <si>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</si>
  <si>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</si>
  <si>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</si>
  <si>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</si>
  <si>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</si>
  <si>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</si>
  <si>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</si>
  <si>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</si>
  <si>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</si>
  <si>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</si>
  <si>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</si>
  <si>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</si>
  <si>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</si>
  <si>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</si>
  <si>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</si>
  <si>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</si>
  <si>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</si>
  <si>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</si>
  <si>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</si>
  <si>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</si>
  <si>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</si>
  <si>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</si>
  <si>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</si>
  <si>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</si>
  <si>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</si>
  <si>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</si>
  <si>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</si>
  <si>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</si>
  <si>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</si>
  <si>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</si>
  <si>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</si>
  <si>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</si>
  <si>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</si>
  <si>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</si>
  <si>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</si>
  <si>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</si>
  <si>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</si>
  <si>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</si>
  <si>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</si>
  <si>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</si>
  <si>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</si>
  <si>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</si>
  <si>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</si>
  <si>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</si>
  <si>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</si>
  <si>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</si>
  <si>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</si>
  <si>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</si>
  <si>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</si>
  <si>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</si>
  <si>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</si>
  <si>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</si>
  <si>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</si>
  <si>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</si>
  <si>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</si>
  <si>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</si>
  <si>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</si>
  <si>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</si>
  <si>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</si>
  <si>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</si>
  <si>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</si>
  <si>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</si>
  <si>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</si>
  <si>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</si>
  <si>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</si>
  <si>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</si>
  <si>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</si>
  <si>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</si>
  <si>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</si>
  <si>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</si>
  <si>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</si>
  <si>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</si>
  <si>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</si>
  <si>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</si>
  <si>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</si>
  <si>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</si>
  <si>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</si>
  <si>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</si>
  <si>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</si>
  <si>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</si>
  <si>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</si>
  <si>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</si>
  <si>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</si>
  <si>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</si>
  <si>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</si>
  <si>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</si>
  <si>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</si>
  <si>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</si>
  <si>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</si>
  <si>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</si>
  <si>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</si>
  <si>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</si>
  <si>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</si>
  <si>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</si>
  <si>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</si>
  <si>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</si>
  <si>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</si>
  <si>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</si>
  <si>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</si>
  <si>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</si>
  <si>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</si>
  <si>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</si>
  <si>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</si>
  <si>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</si>
  <si>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</si>
  <si>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</si>
  <si>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</si>
  <si>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</si>
  <si>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</si>
  <si>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</si>
  <si>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</si>
  <si>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</si>
  <si>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</si>
  <si>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</si>
  <si>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</si>
  <si>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</si>
  <si>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</si>
  <si>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</si>
  <si>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</si>
  <si>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</si>
  <si>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</si>
  <si>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</si>
  <si>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</si>
  <si>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</si>
  <si>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</si>
  <si>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</si>
  <si>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</si>
  <si>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</si>
  <si>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</si>
  <si>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</si>
  <si>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</si>
  <si>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</si>
  <si>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</si>
  <si>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</si>
  <si>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</si>
  <si>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</si>
  <si>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</si>
  <si>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</si>
  <si>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</si>
  <si>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</si>
  <si>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</si>
  <si>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</si>
  <si>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</si>
  <si>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</si>
  <si>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</si>
  <si>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</si>
  <si>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</si>
  <si>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</si>
  <si>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</si>
  <si>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</si>
  <si>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</si>
  <si>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</si>
  <si>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</si>
  <si>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</si>
  <si>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</si>
  <si>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</si>
  <si>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</si>
  <si>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</si>
  <si>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</si>
  <si>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</si>
  <si>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</si>
  <si>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</si>
  <si>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</si>
  <si>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</si>
  <si>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</si>
  <si>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</si>
  <si>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</si>
  <si>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</si>
  <si>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</si>
  <si>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</si>
  <si>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</si>
  <si>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</si>
  <si>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</si>
  <si>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</si>
  <si>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</si>
  <si>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</si>
  <si>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</si>
  <si>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</si>
  <si>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</si>
  <si>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</si>
  <si>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</si>
  <si>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</si>
  <si>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</si>
  <si>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</si>
  <si>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</si>
  <si>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</si>
  <si>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</si>
  <si>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</si>
  <si>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</si>
  <si>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</si>
  <si>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</si>
  <si>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</si>
  <si>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</si>
  <si>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</si>
  <si>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</si>
  <si>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</si>
  <si>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</si>
  <si>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</si>
  <si>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</si>
  <si>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</si>
  <si>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</si>
  <si>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</si>
  <si>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</si>
  <si>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</si>
  <si>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</si>
  <si>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</si>
  <si>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</si>
  <si>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</si>
  <si>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</si>
  <si>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</si>
  <si>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</si>
  <si>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</si>
  <si>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</si>
  <si>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</si>
  <si>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</si>
  <si>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</si>
  <si>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</si>
  <si>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</si>
  <si>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</si>
  <si>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</si>
  <si>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</si>
  <si>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</si>
  <si>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</si>
  <si>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</si>
  <si>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</si>
  <si>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</si>
  <si>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</si>
  <si>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</si>
  <si>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</si>
  <si>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</si>
  <si>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</si>
  <si>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</si>
  <si>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</si>
  <si>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</si>
  <si>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</si>
  <si>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</si>
  <si>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</si>
  <si>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</si>
  <si>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</si>
  <si>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</si>
  <si>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</si>
  <si>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</si>
  <si>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</si>
  <si>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</si>
  <si>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</si>
  <si>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</si>
  <si>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</si>
  <si>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</si>
  <si>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</si>
  <si>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</si>
  <si>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</si>
  <si>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</si>
  <si>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</si>
  <si>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</si>
  <si>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</si>
  <si>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</si>
  <si>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</si>
  <si>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</si>
  <si>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</si>
  <si>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</si>
  <si>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</si>
  <si>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</si>
  <si>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</si>
  <si>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</si>
  <si>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</si>
  <si>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</si>
  <si>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</si>
  <si>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</si>
  <si>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</si>
  <si>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</si>
  <si>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</si>
  <si>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</si>
  <si>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</si>
  <si>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</si>
  <si>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</si>
  <si>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</si>
  <si>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</si>
  <si>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</si>
  <si>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</si>
  <si>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</si>
  <si>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</si>
  <si>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</si>
  <si>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</si>
  <si>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</si>
  <si>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</si>
  <si>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</si>
  <si>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</si>
  <si>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</si>
  <si>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</si>
  <si>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</si>
  <si>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</si>
  <si>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</si>
  <si>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</si>
  <si>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</si>
  <si>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</si>
  <si>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</si>
  <si>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</si>
  <si>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</si>
  <si>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</si>
  <si>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</si>
  <si>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</si>
  <si>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</si>
  <si>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</si>
  <si>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</si>
  <si>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</si>
  <si>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</si>
  <si>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</si>
  <si>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</si>
  <si>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</si>
  <si>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</si>
  <si>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</si>
  <si>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</si>
  <si>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</si>
  <si>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</si>
  <si>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</si>
  <si>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</si>
  <si>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</si>
  <si>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</si>
  <si>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</si>
  <si>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</si>
  <si>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</si>
  <si>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</si>
  <si>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</si>
  <si>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</si>
  <si>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</si>
  <si>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</si>
  <si>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</si>
  <si>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</si>
  <si>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</si>
  <si>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</si>
  <si>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</si>
  <si>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</si>
  <si>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</si>
  <si>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</si>
  <si>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</si>
  <si>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</si>
  <si>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</si>
  <si>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</si>
  <si>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</si>
  <si>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</si>
  <si>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</si>
  <si>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</si>
  <si>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</si>
  <si>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</si>
  <si>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</si>
  <si>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</si>
  <si>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</si>
  <si>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</si>
  <si>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</si>
  <si>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</si>
  <si>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</si>
  <si>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</si>
  <si>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</si>
  <si>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</si>
  <si>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</si>
  <si>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</si>
  <si>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</si>
  <si>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</si>
  <si>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</si>
  <si>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</si>
  <si>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</si>
  <si>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</si>
  <si>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</si>
  <si>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</si>
  <si>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</si>
  <si>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</si>
  <si>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</si>
  <si>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</si>
  <si>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</si>
  <si>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</si>
  <si>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</si>
  <si>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</si>
  <si>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</si>
  <si>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</si>
  <si>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</si>
  <si>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</si>
  <si>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</si>
  <si>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</si>
  <si>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</si>
  <si>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</si>
  <si>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</si>
  <si>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</si>
  <si>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</si>
  <si>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</si>
  <si>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</si>
  <si>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</si>
  <si>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</si>
  <si>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</si>
  <si>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</si>
  <si>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</si>
  <si>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</si>
  <si>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</si>
  <si>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</si>
  <si>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</si>
  <si>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</si>
  <si>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</si>
  <si>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</si>
  <si>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</si>
  <si>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</si>
  <si>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</si>
  <si>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</si>
  <si>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</si>
  <si>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</si>
  <si>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</si>
  <si>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</si>
  <si>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</si>
  <si>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</si>
  <si>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</si>
  <si>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</si>
  <si>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</si>
  <si>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</si>
  <si>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</si>
  <si>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</si>
  <si>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</si>
  <si>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</si>
  <si>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</si>
  <si>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</si>
  <si>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</si>
  <si>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</si>
  <si>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</si>
  <si>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</si>
  <si>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</si>
  <si>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</si>
  <si>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</si>
  <si>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</si>
  <si>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</si>
  <si>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</si>
  <si>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</si>
  <si>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</si>
  <si>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</si>
  <si>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</si>
  <si>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</si>
  <si>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</si>
  <si>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</si>
  <si>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</si>
  <si>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</si>
  <si>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</si>
  <si>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</si>
  <si>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</si>
  <si>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</si>
  <si>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</si>
  <si>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</si>
  <si>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</si>
  <si>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</si>
  <si>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</si>
  <si>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</si>
  <si>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</si>
  <si>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</si>
  <si>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</si>
  <si>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</si>
  <si>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</si>
  <si>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</si>
  <si>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</si>
  <si>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</si>
  <si>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</si>
  <si>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</si>
  <si>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</si>
  <si>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</si>
  <si>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</si>
  <si>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</si>
  <si>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</si>
  <si>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</si>
  <si>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</si>
  <si>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</si>
  <si>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</si>
  <si>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</si>
  <si>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</si>
  <si>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</si>
  <si>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</si>
  <si>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</si>
  <si>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</si>
  <si>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</si>
  <si>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</si>
  <si>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</si>
  <si>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</si>
  <si>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</si>
  <si>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</si>
  <si>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</si>
  <si>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</si>
  <si>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</si>
  <si>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</si>
  <si>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</si>
  <si>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</si>
  <si>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</si>
  <si>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</si>
  <si>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</si>
  <si>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</si>
  <si>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</si>
  <si>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</si>
  <si>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</si>
  <si>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</si>
  <si>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</si>
  <si>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</si>
  <si>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</si>
  <si>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</si>
  <si>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</si>
  <si>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</si>
  <si>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</si>
  <si>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</si>
  <si>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</si>
  <si>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</si>
  <si>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</si>
  <si>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</si>
  <si>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</si>
  <si>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</si>
  <si>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</si>
  <si>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</si>
  <si>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</si>
  <si>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</si>
  <si>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</si>
  <si>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</si>
  <si>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</si>
  <si>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</si>
  <si>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</si>
  <si>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</si>
  <si>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</si>
  <si>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</si>
  <si>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</si>
  <si>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</si>
  <si>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</si>
  <si>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</si>
  <si>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</si>
  <si>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</si>
  <si>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</si>
  <si>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</si>
  <si>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</si>
  <si>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</si>
  <si>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</si>
  <si>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</si>
  <si>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</si>
  <si>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</si>
  <si>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</si>
  <si>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</si>
  <si>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</si>
  <si>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</si>
  <si>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</si>
  <si>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</si>
  <si>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</si>
  <si>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</si>
  <si>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</si>
  <si>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</si>
  <si>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</si>
  <si>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</si>
  <si>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</si>
  <si>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</si>
  <si>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</si>
  <si>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</si>
  <si>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</si>
  <si>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</si>
  <si>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</si>
  <si>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</si>
  <si>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</si>
  <si>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</si>
  <si>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</si>
  <si>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</si>
  <si>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</si>
  <si>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</si>
  <si>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</si>
  <si>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</si>
  <si>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</si>
  <si>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</si>
  <si>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</si>
  <si>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</si>
  <si>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</si>
  <si>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</si>
  <si>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</si>
  <si>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</si>
  <si>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</si>
  <si>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</si>
  <si>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</si>
  <si>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</si>
  <si>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</si>
  <si>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</si>
  <si>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</si>
  <si>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</si>
  <si>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</si>
  <si>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</si>
  <si>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</si>
  <si>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</si>
  <si>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</si>
  <si>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</si>
  <si>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</si>
  <si>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</si>
  <si>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</si>
  <si>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</si>
  <si>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</si>
  <si>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</si>
  <si>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</si>
  <si>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</si>
  <si>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</si>
  <si>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</si>
  <si>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</si>
  <si>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</si>
  <si>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</si>
  <si>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</si>
  <si>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</si>
  <si>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</si>
  <si>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</si>
  <si>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</si>
  <si>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</si>
  <si>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</si>
  <si>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</si>
  <si>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</si>
  <si>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</si>
  <si>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</si>
  <si>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</si>
  <si>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</si>
  <si>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</si>
  <si>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</si>
  <si>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</si>
  <si>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</si>
  <si>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</si>
  <si>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</si>
  <si>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</si>
  <si>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</si>
  <si>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</si>
  <si>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</si>
  <si>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</si>
  <si>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</si>
  <si>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</si>
  <si>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</si>
  <si>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</si>
  <si>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</si>
  <si>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</si>
  <si>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</si>
  <si>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</si>
  <si>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</si>
  <si>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</si>
  <si>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</si>
  <si>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</si>
  <si>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</si>
  <si>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</si>
  <si>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</si>
  <si>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</si>
  <si>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</si>
  <si>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</si>
  <si>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</si>
  <si>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</si>
  <si>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</si>
  <si>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</si>
  <si>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</si>
  <si>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</si>
  <si>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</si>
  <si>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</si>
  <si>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</si>
  <si>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</si>
  <si>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</si>
  <si>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</si>
  <si>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</si>
  <si>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</si>
  <si>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</si>
  <si>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</si>
  <si>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</si>
  <si>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</si>
  <si>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</si>
  <si>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</si>
  <si>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</si>
  <si>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</si>
  <si>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</si>
  <si>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</si>
  <si>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</si>
  <si>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</si>
  <si>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</si>
  <si>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</si>
  <si>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</si>
  <si>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</si>
  <si>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</si>
  <si>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</si>
  <si>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</si>
  <si>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</si>
  <si>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</si>
  <si>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</si>
  <si>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</si>
  <si>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</si>
  <si>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</si>
  <si>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</si>
  <si>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</si>
  <si>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</si>
  <si>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</si>
  <si>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</si>
  <si>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</si>
  <si>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</si>
  <si>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</si>
  <si>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</si>
  <si>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</si>
  <si>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</si>
  <si>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</si>
  <si>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</si>
  <si>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</si>
  <si>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</si>
  <si>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</si>
  <si>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</si>
  <si>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</si>
  <si>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</si>
  <si>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</si>
  <si>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</si>
  <si>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</si>
  <si>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</si>
  <si>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</si>
  <si>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</si>
  <si>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</si>
  <si>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</si>
  <si>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</si>
  <si>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</si>
  <si>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</si>
  <si>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</si>
  <si>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</si>
  <si>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</si>
  <si>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</si>
  <si>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</si>
  <si>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</si>
  <si>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</si>
  <si>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</si>
  <si>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</si>
  <si>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</si>
  <si>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</si>
  <si>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</si>
  <si>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</si>
  <si>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</si>
  <si>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</si>
  <si>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</si>
  <si>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</si>
  <si>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</si>
  <si>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</si>
  <si>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</si>
  <si>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</si>
  <si>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</si>
  <si>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</si>
  <si>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</si>
  <si>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</si>
  <si>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</si>
  <si>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</si>
  <si>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</si>
  <si>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</si>
  <si>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</si>
  <si>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</si>
  <si>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</si>
  <si>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</si>
  <si>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</si>
  <si>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</si>
  <si>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</si>
  <si>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</si>
  <si>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</si>
  <si>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</si>
  <si>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</si>
  <si>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</si>
  <si>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</si>
  <si>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</si>
  <si>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</si>
  <si>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</si>
  <si>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</si>
  <si>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</si>
  <si>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</si>
  <si>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</si>
  <si>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</si>
  <si>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</si>
  <si>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</si>
  <si>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</si>
  <si>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</si>
  <si>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</si>
  <si>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</si>
  <si>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</si>
  <si>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</si>
  <si>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</si>
  <si>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</si>
  <si>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</si>
  <si>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</si>
  <si>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</si>
  <si>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</si>
  <si>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</si>
  <si>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</si>
  <si>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</si>
  <si>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</si>
  <si>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</si>
  <si>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</si>
  <si>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</si>
  <si>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</si>
  <si>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</si>
  <si>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</si>
  <si>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</si>
  <si>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</si>
  <si>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</si>
  <si>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</si>
  <si>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</si>
  <si>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</si>
  <si>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</si>
  <si>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</si>
  <si>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</si>
  <si>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</si>
  <si>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</si>
  <si>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</si>
  <si>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</si>
  <si>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</si>
  <si>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</si>
  <si>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</si>
  <si>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</si>
  <si>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</si>
  <si>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</si>
  <si>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</si>
  <si>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</si>
  <si>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</si>
  <si>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</si>
  <si>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</si>
  <si>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</si>
  <si>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</si>
  <si>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</si>
  <si>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</si>
  <si>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</si>
  <si>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</si>
  <si>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</si>
  <si>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</si>
  <si>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</si>
  <si>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</si>
  <si>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</si>
  <si>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</si>
  <si>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</si>
  <si>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</si>
  <si>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</si>
  <si>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</si>
  <si>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</si>
  <si>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</si>
  <si>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</si>
  <si>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</si>
  <si>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</si>
  <si>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</si>
  <si>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</si>
  <si>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</si>
  <si>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</si>
  <si>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</si>
  <si>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</si>
  <si>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</si>
  <si>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</si>
  <si>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</si>
  <si>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</si>
  <si>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</si>
  <si>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</si>
  <si>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</si>
  <si>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</si>
  <si>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</si>
  <si>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</si>
  <si>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</si>
  <si>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</si>
  <si>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</si>
  <si>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</si>
  <si>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</si>
  <si>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</si>
  <si>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</si>
  <si>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</si>
  <si>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</si>
  <si>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</si>
  <si>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</si>
  <si>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</si>
  <si>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</si>
  <si>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</si>
  <si>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</si>
  <si>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</si>
  <si>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</si>
  <si>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</si>
  <si>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</si>
  <si>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</si>
  <si>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</si>
  <si>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</si>
  <si>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</si>
  <si>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</si>
  <si>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</si>
  <si>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</si>
  <si>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</si>
  <si>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</si>
  <si>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</si>
  <si>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</si>
  <si>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</si>
  <si>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</si>
  <si>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</si>
  <si>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</si>
  <si>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</si>
  <si>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</si>
  <si>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</si>
  <si>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</si>
  <si>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</si>
  <si>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</si>
  <si>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</si>
  <si>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</si>
  <si>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</si>
  <si>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</si>
  <si>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</si>
  <si>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</si>
  <si>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</si>
  <si>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</si>
  <si>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</si>
  <si>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</si>
  <si>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</si>
  <si>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</si>
  <si>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</si>
  <si>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</si>
  <si>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</si>
  <si>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</si>
  <si>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</si>
  <si>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</si>
  <si>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</si>
  <si>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</si>
  <si>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</si>
  <si>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</si>
  <si>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</si>
  <si>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</si>
  <si>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</si>
  <si>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</si>
  <si>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</si>
  <si>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</si>
  <si>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</si>
  <si>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</si>
  <si>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</si>
  <si>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</si>
  <si>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</si>
  <si>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</si>
  <si>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</si>
  <si>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</si>
  <si>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</si>
  <si>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</si>
  <si>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</si>
  <si>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</si>
  <si>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</si>
  <si>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</si>
  <si>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</si>
  <si>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</si>
  <si>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</si>
  <si>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</si>
  <si>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</si>
  <si>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</si>
  <si>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</si>
  <si>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</si>
  <si>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</si>
  <si>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</si>
  <si>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</si>
  <si>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</si>
  <si>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</si>
  <si>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</si>
  <si>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</si>
  <si>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</si>
  <si>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</si>
  <si>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</si>
  <si>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</si>
  <si>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</si>
  <si>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</si>
  <si>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</si>
  <si>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</si>
  <si>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</si>
  <si>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</si>
  <si>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</si>
  <si>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</si>
  <si>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</si>
  <si>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</si>
  <si>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</si>
  <si>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</si>
  <si>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</si>
  <si>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</si>
  <si>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</si>
  <si>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</si>
  <si>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</si>
  <si>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</si>
  <si>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</si>
  <si>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</si>
  <si>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</si>
  <si>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</si>
  <si>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</si>
  <si>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</si>
  <si>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</si>
  <si>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</si>
  <si>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</si>
  <si>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</si>
  <si>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</si>
  <si>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</si>
  <si>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</si>
  <si>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</si>
  <si>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</si>
  <si>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</si>
  <si>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</si>
  <si>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</si>
  <si>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</si>
  <si>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</si>
  <si>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</si>
  <si>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</si>
  <si>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</si>
  <si>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</si>
  <si>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</si>
  <si>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</si>
  <si>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</si>
  <si>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</si>
  <si>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</si>
  <si>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</si>
  <si>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</si>
  <si>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</si>
  <si>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</si>
  <si>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</si>
  <si>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</si>
  <si>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</si>
  <si>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</si>
  <si>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</si>
  <si>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</si>
  <si>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</si>
  <si>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</si>
  <si>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</si>
  <si>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</si>
  <si>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</si>
  <si>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</si>
  <si>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</si>
  <si>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</si>
  <si>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</si>
  <si>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</si>
  <si>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</si>
  <si>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</si>
  <si>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</si>
  <si>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</si>
  <si>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</si>
  <si>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</si>
  <si>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</si>
  <si>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</si>
  <si>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</si>
  <si>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</si>
  <si>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</si>
  <si>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</si>
  <si>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</si>
  <si>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</si>
  <si>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</si>
  <si>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</si>
  <si>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</si>
  <si>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</si>
  <si>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</si>
  <si>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</si>
  <si>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</si>
  <si>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</si>
  <si>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</si>
  <si>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</si>
  <si>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</si>
  <si>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</si>
  <si>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</si>
  <si>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</si>
  <si>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</si>
  <si>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</si>
  <si>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</si>
  <si>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</si>
  <si>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</si>
  <si>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</si>
  <si>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</si>
  <si>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</si>
  <si>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</si>
  <si>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</si>
  <si>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</si>
  <si>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</si>
  <si>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</si>
  <si>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</si>
  <si>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</si>
  <si>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</si>
  <si>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</si>
  <si>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</si>
  <si>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</si>
  <si>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</si>
  <si>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</si>
  <si>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</si>
  <si>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</si>
  <si>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</si>
  <si>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</si>
  <si>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</si>
  <si>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</si>
  <si>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</si>
  <si>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</si>
  <si>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</si>
  <si>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</si>
  <si>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</si>
  <si>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</si>
  <si>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</si>
  <si>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</si>
  <si>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</si>
  <si>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</si>
  <si>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</si>
  <si>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</si>
  <si>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</si>
  <si>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</si>
  <si>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</si>
  <si>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</si>
  <si>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</si>
  <si>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</si>
  <si>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</si>
  <si>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</si>
  <si>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</si>
  <si>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</si>
  <si>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</si>
  <si>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</si>
  <si>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</si>
  <si>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</si>
  <si>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</si>
  <si>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</si>
  <si>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</si>
  <si>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</si>
  <si>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</si>
  <si>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</si>
  <si>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</si>
  <si>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</si>
  <si>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</si>
  <si>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</si>
  <si>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</si>
  <si>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</si>
  <si>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</si>
  <si>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</si>
  <si>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</si>
  <si>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</si>
  <si>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</si>
  <si>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</si>
  <si>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</si>
  <si>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</si>
  <si>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</si>
  <si>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</si>
  <si>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</si>
  <si>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</si>
  <si>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</si>
  <si>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</si>
  <si>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</si>
  <si>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</si>
  <si>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</si>
  <si>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</si>
  <si>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</si>
  <si>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</si>
  <si>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</si>
  <si>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</si>
  <si>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</si>
  <si>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</si>
  <si>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</si>
  <si>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</si>
  <si>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</si>
  <si>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</si>
  <si>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</si>
  <si>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</si>
  <si>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</si>
  <si>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</si>
  <si>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</si>
  <si>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</si>
  <si>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</si>
  <si>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</si>
  <si>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</si>
  <si>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</si>
  <si>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</si>
  <si>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</si>
  <si>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</si>
  <si>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</si>
  <si>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</si>
  <si>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</si>
  <si>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</si>
  <si>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</si>
  <si>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</si>
  <si>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</si>
  <si>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</si>
  <si>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</si>
  <si>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</si>
  <si>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</si>
  <si>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</si>
  <si>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</si>
  <si>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</si>
  <si>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</si>
  <si>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</si>
  <si>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</si>
  <si>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</si>
  <si>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</si>
  <si>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</si>
  <si>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</si>
  <si>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</si>
  <si>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</si>
  <si>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</si>
  <si>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</si>
  <si>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</si>
  <si>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</si>
  <si>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</si>
  <si>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</si>
  <si>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</si>
  <si>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</si>
  <si>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</si>
  <si>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</si>
  <si>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</si>
  <si>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</si>
  <si>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</si>
  <si>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</si>
  <si>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</si>
  <si>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</si>
  <si>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</si>
  <si>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</si>
  <si>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</si>
  <si>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</si>
  <si>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</si>
  <si>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</si>
  <si>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</si>
  <si>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</si>
  <si>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</si>
  <si>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</si>
  <si>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</si>
  <si>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</si>
  <si>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</si>
  <si>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</si>
  <si>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</si>
  <si>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</si>
  <si>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</si>
  <si>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</si>
  <si>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</si>
  <si>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</si>
  <si>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</si>
  <si>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</si>
  <si>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</si>
  <si>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</si>
  <si>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</si>
  <si>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</si>
  <si>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</si>
  <si>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</si>
  <si>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</si>
  <si>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</si>
  <si>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</si>
  <si>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</si>
  <si>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</si>
  <si>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</si>
  <si>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</si>
  <si>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</si>
  <si>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</si>
  <si>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</si>
  <si>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</si>
  <si>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</si>
  <si>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</si>
  <si>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</si>
  <si>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</si>
  <si>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</si>
  <si>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</si>
  <si>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</si>
  <si>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</si>
  <si>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</si>
  <si>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</si>
  <si>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</si>
  <si>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</si>
  <si>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</si>
  <si>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</si>
  <si>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</si>
  <si>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</si>
  <si>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</si>
  <si>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</si>
  <si>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</si>
  <si>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</si>
  <si>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</si>
  <si>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</si>
  <si>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</si>
  <si>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</si>
  <si>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</si>
  <si>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</si>
  <si>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</si>
  <si>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</si>
  <si>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</si>
  <si>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</si>
  <si>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</si>
  <si>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</si>
  <si>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</si>
  <si>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</si>
  <si>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</si>
  <si>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</si>
  <si>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</si>
  <si>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</si>
  <si>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</si>
  <si>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</si>
  <si>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</si>
  <si>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</si>
  <si>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</si>
  <si>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</si>
  <si>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</si>
  <si>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</si>
  <si>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</si>
  <si>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</si>
  <si>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</si>
  <si>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</si>
  <si>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</si>
  <si>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</si>
  <si>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</si>
  <si>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</si>
  <si>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</si>
  <si>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</si>
  <si>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</si>
  <si>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</si>
  <si>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</si>
  <si>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</si>
  <si>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</si>
  <si>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</si>
  <si>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</si>
  <si>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</si>
  <si>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</si>
  <si>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</si>
  <si>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</si>
  <si>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</si>
  <si>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</si>
  <si>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</si>
  <si>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</si>
  <si>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</si>
  <si>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</si>
  <si>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</si>
  <si>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</si>
  <si>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</si>
  <si>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</si>
  <si>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</si>
  <si>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</si>
  <si>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</si>
  <si>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</si>
  <si>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</si>
  <si>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</si>
  <si>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</si>
  <si>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</si>
  <si>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</si>
  <si>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</si>
  <si>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</si>
  <si>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</si>
  <si>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</si>
  <si>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</si>
  <si>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</si>
  <si>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</si>
  <si>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</si>
  <si>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</si>
  <si>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</si>
  <si>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</si>
  <si>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</si>
  <si>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</si>
  <si>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</si>
  <si>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</si>
  <si>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</si>
  <si>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</si>
  <si>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</si>
  <si>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</si>
  <si>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</si>
  <si>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</si>
  <si>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</si>
  <si>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</si>
  <si>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</si>
  <si>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</si>
  <si>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</si>
  <si>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</si>
  <si>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</si>
  <si>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</si>
  <si>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</si>
  <si>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</si>
  <si>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</si>
  <si>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</si>
  <si>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</si>
  <si>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</si>
  <si>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</si>
  <si>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</si>
  <si>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</si>
  <si>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</si>
  <si>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</si>
  <si>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</si>
  <si>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</si>
  <si>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</si>
  <si>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</si>
  <si>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</si>
  <si>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</si>
  <si>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</si>
  <si>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</si>
  <si>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</si>
  <si>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</si>
  <si>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</si>
  <si>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</si>
  <si>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</si>
  <si>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</si>
  <si>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</si>
  <si>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</si>
  <si>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</si>
  <si>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</si>
  <si>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</si>
  <si>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</si>
  <si>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</si>
  <si>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</si>
  <si>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</si>
  <si>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</si>
  <si>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</si>
  <si>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</si>
  <si>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</si>
  <si>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</si>
  <si>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</si>
  <si>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</si>
  <si>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</si>
  <si>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</si>
  <si>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</si>
  <si>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</si>
  <si>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</si>
  <si>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</si>
  <si>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</si>
  <si>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</si>
  <si>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</si>
  <si>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</si>
  <si>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</si>
  <si>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</si>
  <si>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</si>
  <si>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</si>
  <si>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</si>
  <si>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</si>
  <si>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</si>
  <si>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</si>
  <si>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</si>
  <si>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</si>
  <si>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</si>
  <si>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</si>
  <si>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</si>
  <si>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</si>
  <si>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</si>
  <si>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</si>
  <si>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</si>
  <si>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</si>
  <si>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</si>
  <si>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</si>
  <si>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</si>
  <si>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</si>
  <si>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</si>
  <si>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</si>
  <si>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</si>
  <si>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</si>
  <si>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</si>
  <si>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</si>
  <si>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</si>
  <si>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</si>
  <si>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</si>
  <si>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</si>
  <si>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</si>
  <si>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</si>
  <si>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</si>
  <si>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</si>
  <si>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</si>
  <si>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</si>
  <si>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</si>
  <si>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</si>
  <si>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</si>
  <si>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</si>
  <si>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</si>
  <si>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</si>
  <si>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</si>
  <si>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</si>
  <si>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</si>
  <si>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</si>
  <si>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</si>
  <si>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</si>
  <si>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</si>
  <si>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</si>
  <si>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</si>
  <si>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</si>
  <si>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</si>
  <si>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</si>
  <si>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</si>
  <si>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</si>
  <si>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</si>
  <si>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</si>
  <si>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</si>
  <si>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</si>
  <si>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</si>
  <si>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</si>
  <si>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</si>
  <si>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</si>
  <si>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</si>
  <si>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</si>
  <si>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</si>
  <si>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</si>
  <si>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</si>
  <si>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</si>
  <si>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</si>
  <si>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</si>
  <si>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</si>
  <si>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</si>
  <si>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</si>
  <si>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</si>
  <si>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</si>
  <si>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</si>
  <si>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</si>
  <si>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</si>
  <si>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</si>
  <si>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</si>
  <si>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</si>
  <si>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</si>
  <si>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</si>
  <si>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</si>
  <si>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</si>
  <si>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</si>
  <si>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</si>
  <si>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</si>
  <si>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</si>
  <si>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</si>
  <si>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</si>
  <si>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</si>
  <si>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</si>
  <si>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</si>
  <si>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</si>
  <si>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</si>
  <si>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</si>
  <si>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</si>
  <si>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</si>
  <si>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</si>
  <si>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</si>
  <si>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</si>
  <si>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</si>
  <si>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</si>
  <si>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</si>
  <si>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</si>
  <si>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</si>
  <si>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</si>
  <si>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</si>
  <si>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</si>
  <si>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</si>
  <si>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</si>
  <si>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</si>
  <si>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</si>
  <si>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</si>
  <si>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</si>
  <si>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</si>
  <si>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</si>
  <si>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</si>
  <si>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</si>
  <si>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</si>
  <si>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</si>
  <si>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</si>
  <si>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</si>
  <si>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</si>
  <si>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</si>
  <si>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</si>
  <si>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</si>
  <si>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</si>
  <si>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</si>
  <si>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</si>
  <si>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</si>
  <si>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</si>
  <si>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</si>
  <si>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</si>
  <si>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</si>
  <si>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</si>
  <si>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</si>
  <si>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</si>
  <si>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</si>
  <si>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</si>
  <si>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</si>
  <si>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</si>
  <si>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</si>
  <si>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</si>
  <si>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</si>
  <si>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</si>
  <si>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</si>
  <si>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</si>
  <si>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</si>
  <si>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</si>
  <si>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</si>
  <si>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</si>
  <si>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</si>
  <si>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</si>
  <si>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</si>
  <si>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</si>
  <si>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</si>
  <si>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</si>
  <si>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</si>
  <si>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</si>
  <si>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</si>
  <si>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</si>
  <si>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</si>
  <si>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</si>
  <si>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</si>
  <si>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</si>
  <si>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</si>
  <si>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</si>
  <si>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</si>
  <si>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</si>
  <si>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</si>
  <si>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</si>
  <si>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</si>
  <si>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</si>
  <si>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</si>
  <si>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</si>
  <si>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</si>
  <si>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</si>
  <si>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</si>
  <si>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</si>
  <si>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</si>
  <si>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</si>
  <si>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</si>
  <si>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</si>
  <si>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</si>
  <si>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</si>
  <si>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</si>
  <si>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</si>
  <si>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</si>
  <si>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</si>
  <si>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</si>
  <si>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</si>
  <si>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</si>
  <si>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</si>
  <si>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</si>
  <si>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</si>
  <si>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</si>
  <si>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</si>
  <si>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</si>
  <si>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</si>
  <si>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</si>
  <si>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</si>
  <si>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</si>
  <si>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</si>
  <si>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</si>
  <si>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</si>
  <si>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</si>
  <si>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</si>
  <si>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</si>
  <si>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</si>
  <si>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</si>
  <si>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</si>
  <si>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</si>
  <si>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</si>
  <si>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</si>
  <si>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</si>
  <si>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</si>
  <si>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</si>
  <si>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</si>
  <si>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</si>
  <si>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</si>
  <si>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</si>
  <si>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</si>
  <si>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</si>
  <si>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</si>
  <si>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</si>
  <si>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</si>
  <si>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</si>
  <si>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</si>
  <si>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</si>
  <si>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</si>
  <si>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</si>
  <si>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</si>
  <si>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</si>
  <si>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</si>
  <si>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</si>
  <si>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</si>
  <si>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</si>
  <si>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</si>
  <si>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</si>
  <si>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</si>
  <si>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</si>
  <si>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</si>
  <si>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</si>
  <si>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</si>
  <si>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</si>
  <si>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</si>
  <si>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</si>
  <si>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</si>
  <si>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</si>
  <si>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</si>
  <si>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</si>
  <si>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</si>
  <si>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</si>
  <si>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</si>
  <si>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</si>
  <si>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</si>
  <si>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</si>
  <si>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</si>
  <si>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</si>
  <si>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</si>
  <si>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</si>
  <si>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</si>
  <si>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</si>
  <si>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</si>
  <si>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</si>
  <si>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</si>
  <si>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</si>
  <si>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</si>
  <si>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</si>
  <si>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</si>
  <si>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</si>
  <si>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</si>
  <si>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</si>
  <si>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</si>
  <si>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</si>
  <si>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</si>
  <si>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</si>
  <si>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</si>
  <si>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</si>
  <si>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</si>
  <si>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</si>
  <si>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</si>
  <si>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</si>
  <si>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</si>
  <si>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</si>
  <si>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</si>
  <si>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</si>
  <si>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</si>
  <si>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</si>
  <si>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</si>
  <si>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</si>
  <si>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</si>
  <si>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</si>
  <si>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</si>
  <si>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</si>
  <si>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</si>
  <si>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</si>
  <si>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</si>
  <si>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</si>
  <si>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</si>
  <si>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</si>
  <si>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</si>
  <si>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</si>
  <si>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</si>
  <si>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</si>
  <si>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</si>
  <si>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</si>
  <si>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</si>
  <si>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</si>
  <si>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</si>
  <si>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</si>
  <si>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</si>
  <si>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</si>
  <si>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</si>
  <si>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</si>
  <si>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</si>
  <si>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</si>
  <si>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</si>
  <si>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</si>
  <si>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</si>
  <si>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</si>
  <si>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</si>
  <si>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</si>
  <si>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</si>
  <si>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</si>
  <si>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</si>
  <si>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</si>
  <si>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</si>
  <si>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</si>
  <si>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</si>
  <si>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</si>
  <si>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</si>
  <si>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</si>
  <si>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</si>
  <si>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</si>
  <si>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</si>
  <si>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</si>
  <si>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</si>
  <si>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</si>
  <si>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</si>
  <si>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</si>
  <si>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</si>
  <si>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</si>
  <si>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</si>
  <si>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</si>
  <si>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</si>
  <si>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</si>
  <si>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</si>
  <si>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</si>
  <si>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</si>
  <si>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</si>
  <si>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</si>
  <si>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</si>
  <si>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</si>
  <si>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</si>
  <si>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</si>
  <si>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</si>
  <si>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</si>
  <si>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</si>
  <si>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</si>
  <si>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</si>
  <si>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</si>
  <si>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</si>
  <si>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</si>
  <si>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</si>
  <si>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</si>
  <si>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</si>
  <si>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</si>
  <si>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</si>
  <si>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</si>
  <si>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</si>
  <si>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</si>
  <si>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</si>
  <si>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</si>
  <si>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</si>
  <si>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</si>
  <si>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</si>
  <si>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</si>
  <si>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</si>
  <si>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</si>
  <si>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</si>
  <si>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</si>
  <si>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</si>
  <si>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</si>
  <si>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</si>
  <si>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</si>
  <si>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</si>
  <si>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</si>
  <si>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</si>
  <si>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</si>
  <si>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</si>
  <si>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</si>
  <si>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</si>
  <si>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</si>
  <si>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</si>
  <si>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</si>
  <si>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</si>
  <si>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</si>
  <si>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</si>
  <si>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</si>
  <si>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</si>
  <si>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</si>
  <si>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</si>
  <si>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</si>
  <si>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</si>
  <si>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</si>
  <si>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</si>
  <si>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</si>
  <si>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</si>
  <si>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</si>
  <si>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</si>
  <si>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</si>
  <si>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</si>
  <si>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</si>
  <si>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</si>
  <si>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</si>
  <si>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</si>
  <si>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</si>
  <si>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</si>
  <si>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</si>
  <si>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</si>
  <si>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</si>
  <si>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</si>
  <si>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</si>
  <si>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</si>
  <si>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</si>
  <si>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</si>
  <si>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</si>
  <si>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</si>
  <si>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</si>
  <si>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</si>
  <si>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</si>
  <si>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</si>
  <si>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</si>
  <si>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</si>
  <si>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</si>
  <si>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</si>
  <si>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</si>
  <si>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</si>
  <si>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</si>
  <si>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</si>
  <si>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</si>
  <si>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</si>
  <si>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</si>
  <si>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</si>
  <si>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</si>
  <si>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</si>
  <si>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</si>
  <si>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</si>
  <si>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</si>
  <si>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</si>
  <si>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</si>
  <si>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</si>
  <si>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</si>
  <si>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</si>
  <si>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</si>
  <si>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</si>
  <si>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</si>
  <si>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</si>
  <si>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</si>
  <si>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</si>
  <si>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</si>
  <si>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</si>
  <si>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</si>
  <si>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</si>
  <si>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</si>
  <si>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</si>
  <si>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</si>
  <si>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</si>
  <si>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</si>
  <si>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</si>
  <si>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</si>
  <si>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</si>
  <si>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</si>
  <si>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</si>
  <si>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</si>
  <si>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</si>
  <si>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</si>
  <si>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</si>
  <si>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</si>
  <si>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</si>
  <si>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</si>
  <si>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</si>
  <si>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</si>
  <si>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</si>
  <si>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</si>
  <si>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</si>
  <si>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</si>
  <si>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</si>
  <si>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</si>
  <si>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</si>
  <si>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</si>
  <si>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</si>
  <si>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</si>
  <si>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</si>
  <si>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</si>
  <si>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</si>
  <si>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</si>
  <si>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</si>
  <si>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</si>
  <si>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</si>
  <si>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</si>
  <si>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</si>
  <si>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</si>
  <si>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</si>
  <si>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</si>
  <si>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</si>
  <si>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</si>
  <si>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</si>
  <si>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</si>
  <si>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</si>
  <si>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</si>
  <si>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</si>
  <si>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</si>
  <si>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</si>
  <si>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</si>
  <si>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</si>
  <si>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</si>
  <si>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</si>
  <si>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</si>
  <si>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</si>
  <si>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</si>
  <si>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</si>
  <si>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</si>
  <si>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</si>
  <si>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</si>
  <si>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</si>
  <si>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</si>
  <si>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</si>
  <si>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</si>
  <si>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</si>
  <si>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</si>
  <si>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</si>
  <si>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</si>
  <si>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</si>
  <si>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</si>
  <si>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</si>
  <si>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</si>
  <si>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</si>
  <si>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</si>
  <si>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</si>
  <si>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</si>
  <si>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</si>
  <si>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</si>
  <si>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</si>
  <si>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</si>
  <si>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</si>
  <si>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</si>
  <si>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</si>
  <si>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</si>
  <si>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</si>
  <si>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</si>
  <si>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</si>
  <si>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</si>
  <si>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</si>
  <si>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</si>
  <si>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</si>
  <si>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</si>
  <si>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</si>
  <si>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</si>
  <si>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</si>
  <si>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</si>
  <si>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</si>
  <si>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</si>
  <si>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</si>
  <si>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</si>
  <si>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</si>
  <si>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</si>
  <si>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</si>
  <si>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</si>
  <si>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</si>
  <si>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</si>
  <si>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</si>
  <si>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</si>
  <si>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</si>
  <si>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</si>
  <si>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</si>
  <si>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</si>
  <si>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</si>
  <si>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</si>
  <si>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</si>
  <si>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</si>
  <si>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</si>
  <si>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</si>
  <si>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</si>
  <si>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</si>
  <si>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</si>
  <si>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</si>
  <si>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</si>
  <si>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</si>
  <si>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</si>
  <si>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</si>
  <si>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</si>
  <si>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</si>
  <si>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</si>
  <si>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</si>
  <si>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</si>
  <si>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</si>
  <si>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</si>
  <si>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</si>
  <si>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</si>
  <si>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</si>
  <si>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</si>
  <si>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</si>
  <si>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</si>
  <si>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</si>
  <si>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</si>
  <si>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</si>
  <si>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</si>
  <si>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</si>
  <si>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</si>
  <si>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</si>
  <si>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</si>
  <si>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</si>
  <si>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</si>
  <si>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</si>
  <si>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</si>
  <si>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</si>
  <si>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</si>
  <si>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</si>
  <si>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</si>
  <si>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</si>
  <si>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</si>
  <si>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</si>
  <si>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</si>
  <si>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</si>
  <si>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</si>
  <si>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</si>
  <si>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</si>
  <si>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</si>
  <si>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</si>
  <si>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</si>
  <si>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</si>
  <si>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</si>
  <si>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</si>
  <si>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</si>
  <si>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</si>
  <si>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</si>
  <si>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</si>
  <si>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</si>
  <si>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</si>
  <si>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</si>
  <si>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</si>
  <si>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</si>
  <si>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</si>
  <si>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</si>
  <si>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</si>
  <si>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</si>
  <si>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</si>
  <si>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</si>
  <si>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</si>
  <si>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</si>
  <si>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</si>
  <si>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</si>
  <si>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</si>
  <si>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</si>
  <si>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</si>
  <si>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</si>
  <si>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</si>
  <si>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</si>
  <si>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</si>
  <si>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</si>
  <si>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</si>
  <si>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</si>
  <si>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</si>
  <si>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</si>
  <si>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</si>
  <si>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</si>
  <si>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</si>
  <si>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</si>
  <si>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</si>
  <si>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</si>
  <si>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</si>
  <si>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</si>
  <si>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</si>
  <si>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</si>
  <si>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</si>
  <si>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</si>
  <si>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</si>
  <si>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</si>
  <si>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</si>
  <si>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</si>
  <si>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</si>
  <si>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</si>
  <si>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</si>
  <si>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</si>
  <si>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</si>
  <si>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</si>
  <si>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</si>
  <si>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</si>
  <si>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</si>
  <si>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</si>
  <si>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</si>
  <si>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</si>
  <si>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</si>
  <si>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</si>
  <si>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</si>
  <si>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</si>
  <si>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</si>
  <si>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</si>
  <si>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</si>
  <si>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</si>
  <si>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</si>
  <si>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</si>
  <si>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</si>
  <si>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</si>
  <si>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</si>
  <si>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</si>
  <si>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</si>
  <si>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</si>
  <si>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</si>
  <si>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</si>
  <si>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</si>
  <si>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</si>
  <si>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</si>
  <si>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</si>
  <si>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</si>
  <si>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</si>
  <si>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</si>
  <si>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</si>
  <si>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</si>
  <si>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</si>
  <si>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</si>
  <si>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</si>
  <si>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</si>
  <si>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</si>
  <si>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</si>
  <si>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</si>
  <si>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</si>
  <si>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</si>
  <si>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</si>
  <si>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</si>
  <si>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</si>
  <si>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</si>
  <si>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</si>
  <si>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</si>
  <si>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</si>
  <si>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</si>
  <si>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</si>
  <si>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</si>
  <si>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</si>
  <si>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</si>
  <si>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</si>
  <si>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</si>
  <si>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</si>
  <si>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</si>
  <si>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</si>
  <si>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</si>
  <si>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</si>
  <si>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</si>
  <si>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</si>
  <si>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</si>
  <si>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</si>
  <si>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</si>
  <si>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</si>
  <si>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</si>
  <si>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</si>
  <si>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</si>
  <si>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</si>
  <si>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</si>
  <si>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</si>
  <si>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</si>
  <si>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</si>
  <si>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</si>
  <si>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</si>
  <si>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</si>
  <si>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</si>
  <si>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</si>
  <si>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</si>
  <si>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</si>
  <si>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</si>
  <si>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</si>
  <si>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</si>
  <si>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</si>
  <si>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</si>
  <si>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</si>
  <si>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</si>
  <si>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</si>
  <si>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</si>
  <si>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</si>
  <si>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</si>
  <si>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</si>
  <si>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</si>
  <si>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</si>
  <si>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</si>
  <si>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</si>
  <si>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</si>
  <si>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</si>
  <si>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</si>
  <si>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</si>
  <si>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</si>
  <si>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</si>
  <si>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</si>
  <si>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</si>
  <si>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</si>
  <si>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</si>
  <si>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</si>
  <si>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</si>
  <si>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</si>
  <si>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</si>
  <si>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</si>
  <si>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</si>
  <si>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</si>
  <si>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</si>
  <si>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</si>
  <si>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</si>
  <si>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</si>
  <si>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</si>
  <si>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</si>
  <si>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</si>
  <si>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</si>
  <si>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</si>
  <si>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</si>
  <si>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</si>
  <si>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</si>
  <si>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</si>
  <si>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</si>
  <si>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</si>
  <si>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</si>
  <si>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</si>
  <si>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</si>
  <si>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</si>
  <si>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</si>
  <si>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</si>
  <si>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</si>
  <si>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</si>
  <si>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</si>
  <si>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</si>
  <si>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</si>
  <si>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</si>
  <si>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</si>
  <si>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</si>
  <si>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</si>
  <si>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</si>
  <si>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</si>
  <si>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</si>
  <si>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</si>
  <si>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</si>
  <si>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</si>
  <si>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</si>
  <si>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</si>
  <si>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</si>
  <si>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</si>
  <si>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</si>
  <si>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</si>
  <si>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</si>
  <si>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</si>
  <si>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</si>
  <si>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</si>
  <si>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</si>
  <si>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</si>
  <si>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</si>
  <si>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</si>
  <si>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</si>
  <si>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</si>
  <si>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</si>
  <si>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</si>
  <si>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</si>
  <si>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</si>
  <si>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</si>
  <si>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</si>
  <si>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</si>
  <si>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</si>
  <si>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</si>
  <si>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</si>
  <si>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</si>
  <si>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</si>
  <si>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</si>
  <si>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</si>
  <si>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</si>
  <si>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</si>
  <si>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</si>
  <si>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</si>
  <si>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</si>
  <si>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</si>
  <si>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</si>
  <si>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</si>
  <si>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</si>
  <si>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</si>
  <si>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</si>
  <si>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</si>
  <si>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</si>
  <si>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</si>
  <si>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</si>
  <si>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</si>
  <si>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</si>
  <si>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</si>
  <si>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</si>
  <si>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</si>
  <si>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</si>
  <si>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</si>
  <si>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</si>
  <si>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</si>
  <si>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</si>
  <si>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</si>
  <si>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</si>
  <si>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</si>
  <si>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</si>
  <si>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</si>
  <si>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</si>
  <si>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</si>
  <si>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</si>
  <si>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</si>
  <si>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</si>
  <si>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</si>
  <si>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</si>
  <si>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</si>
  <si>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</si>
  <si>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</si>
  <si>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</si>
  <si>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</si>
  <si>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</si>
  <si>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</si>
  <si>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</si>
  <si>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</si>
  <si>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</si>
  <si>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</si>
  <si>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</si>
  <si>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</si>
  <si>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</si>
  <si>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</si>
  <si>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</si>
  <si>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</si>
  <si>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</si>
  <si>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</si>
  <si>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</si>
  <si>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</si>
  <si>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</si>
  <si>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</si>
  <si>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</si>
  <si>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</si>
  <si>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</si>
  <si>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</si>
  <si>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</si>
  <si>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</si>
  <si>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</si>
  <si>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</si>
  <si>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</si>
  <si>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</si>
  <si>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</si>
  <si>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</si>
  <si>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</si>
  <si>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</si>
  <si>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</si>
  <si>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</si>
  <si>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</si>
  <si>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</si>
  <si>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</si>
  <si>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</si>
  <si>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</si>
  <si>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</si>
  <si>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</si>
  <si>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</si>
  <si>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</si>
  <si>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</si>
  <si>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</si>
  <si>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</si>
  <si>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</si>
  <si>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</si>
  <si>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</si>
  <si>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</si>
  <si>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</si>
  <si>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</si>
  <si>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</si>
  <si>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</si>
  <si>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</si>
  <si>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</si>
  <si>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</si>
  <si>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</si>
  <si>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</si>
  <si>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</si>
  <si>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</si>
  <si>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</si>
  <si>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</si>
  <si>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</si>
  <si>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</si>
  <si>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</si>
  <si>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</si>
  <si>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</si>
  <si>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</si>
  <si>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</si>
  <si>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</si>
  <si>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</si>
  <si>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</si>
  <si>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</si>
  <si>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</si>
  <si>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</si>
  <si>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</si>
  <si>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</si>
  <si>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</si>
  <si>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</si>
  <si>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</si>
  <si>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</si>
  <si>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</si>
  <si>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</si>
  <si>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</si>
  <si>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</si>
  <si>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</si>
  <si>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</si>
  <si>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</si>
  <si>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</si>
  <si>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</si>
  <si>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</si>
  <si>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</si>
  <si>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</si>
  <si>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</si>
  <si>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</si>
  <si>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</si>
  <si>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</si>
  <si>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</si>
  <si>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</si>
  <si>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</si>
  <si>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</si>
  <si>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</si>
  <si>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</si>
  <si>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</si>
  <si>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</si>
  <si>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</si>
  <si>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</si>
  <si>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</si>
  <si>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</si>
  <si>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</si>
  <si>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</si>
  <si>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</si>
  <si>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</si>
  <si>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</si>
  <si>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</si>
  <si>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</si>
  <si>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</si>
  <si>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</si>
  <si>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</si>
  <si>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</si>
  <si>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</si>
  <si>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</si>
  <si>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</si>
  <si>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</si>
  <si>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</si>
  <si>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</si>
  <si>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</si>
  <si>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</si>
  <si>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</si>
  <si>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</si>
  <si>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</si>
  <si>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</si>
  <si>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</si>
  <si>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</si>
  <si>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</si>
  <si>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</si>
  <si>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</si>
  <si>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</si>
  <si>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</si>
  <si>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</si>
  <si>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</si>
  <si>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</si>
  <si>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</si>
  <si>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</si>
  <si>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</si>
  <si>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</si>
  <si>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</si>
  <si>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</si>
  <si>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</si>
  <si>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</si>
  <si>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</si>
  <si>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</si>
  <si>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</si>
  <si>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</si>
  <si>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</si>
  <si>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</si>
  <si>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</si>
  <si>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</si>
  <si>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</si>
  <si>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</si>
  <si>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</si>
  <si>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</si>
  <si>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</si>
  <si>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</si>
  <si>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</si>
  <si>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</si>
  <si>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</si>
  <si>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</si>
  <si>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</si>
  <si>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</si>
  <si>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</si>
  <si>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</si>
  <si>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</si>
  <si>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</si>
  <si>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</si>
  <si>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</si>
  <si>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</si>
  <si>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</si>
  <si>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</si>
  <si>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</si>
  <si>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</si>
  <si>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</si>
  <si>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</si>
  <si>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</si>
  <si>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</si>
  <si>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</si>
  <si>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</si>
  <si>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</si>
  <si>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</si>
  <si>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</si>
  <si>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</si>
  <si>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</si>
  <si>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</si>
  <si>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</si>
  <si>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</si>
  <si>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</si>
  <si>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</si>
  <si>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</si>
  <si>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</si>
  <si>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</si>
  <si>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</si>
  <si>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</si>
  <si>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</si>
  <si>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</si>
  <si>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</si>
  <si>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</si>
  <si>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</si>
  <si>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</si>
  <si>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</si>
  <si>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</si>
  <si>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</si>
  <si>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</si>
  <si>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</si>
  <si>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</si>
  <si>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</si>
  <si>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</si>
  <si>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</si>
  <si>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</si>
  <si>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</si>
  <si>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</si>
  <si>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</si>
  <si>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</si>
  <si>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</si>
  <si>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</si>
  <si>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</si>
  <si>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</si>
  <si>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</si>
  <si>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</si>
  <si>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</si>
  <si>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</si>
  <si>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</si>
  <si>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</si>
  <si>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</si>
  <si>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</si>
  <si>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</si>
  <si>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</si>
  <si>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</si>
  <si>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</si>
  <si>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</si>
  <si>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</si>
  <si>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</si>
  <si>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</si>
  <si>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</si>
  <si>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</si>
  <si>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</si>
  <si>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</si>
  <si>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</si>
  <si>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</si>
  <si>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</si>
  <si>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</si>
  <si>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</si>
  <si>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</si>
  <si>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</si>
  <si>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</si>
  <si>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</si>
  <si>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</si>
  <si>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</si>
  <si>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</si>
  <si>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</si>
  <si>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</si>
  <si>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</si>
  <si>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</si>
  <si>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</si>
  <si>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</si>
  <si>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</si>
  <si>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</si>
  <si>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</si>
  <si>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</si>
  <si>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</si>
  <si>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</si>
  <si>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</si>
  <si>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</si>
  <si>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</si>
  <si>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</si>
  <si>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</si>
  <si>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</si>
  <si>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</si>
  <si>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</si>
  <si>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</si>
  <si>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</si>
  <si>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</si>
  <si>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</si>
  <si>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</si>
  <si>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</si>
  <si>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</si>
  <si>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</si>
  <si>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</si>
  <si>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</si>
  <si>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</si>
  <si>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</si>
  <si>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</si>
  <si>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</si>
  <si>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</si>
  <si>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</si>
  <si>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</si>
  <si>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</si>
  <si>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</si>
  <si>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</si>
  <si>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</si>
  <si>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</si>
  <si>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</si>
  <si>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</si>
  <si>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</si>
  <si>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</si>
  <si>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</si>
  <si>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</si>
  <si>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</si>
  <si>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</si>
  <si>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</si>
  <si>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</si>
  <si>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</si>
  <si>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</si>
  <si>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</si>
  <si>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</si>
  <si>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</si>
  <si>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</si>
  <si>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</si>
  <si>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</si>
  <si>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</si>
  <si>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</si>
  <si>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</si>
  <si>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</si>
  <si>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</si>
  <si>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</si>
  <si>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</si>
  <si>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</si>
  <si>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</si>
  <si>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</si>
  <si>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</si>
  <si>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</si>
  <si>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</si>
  <si>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</si>
  <si>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</si>
  <si>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</si>
  <si>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</si>
  <si>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</si>
  <si>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</si>
  <si>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</si>
  <si>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</si>
  <si>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</si>
  <si>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</si>
  <si>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</si>
  <si>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</si>
  <si>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</si>
  <si>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</si>
  <si>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</si>
  <si>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</si>
  <si>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</si>
  <si>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</si>
  <si>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</si>
  <si>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</si>
  <si>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</si>
  <si>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</si>
  <si>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</si>
  <si>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</si>
  <si>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</si>
  <si>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</si>
  <si>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</si>
  <si>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</si>
  <si>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</si>
  <si>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</si>
  <si>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</si>
  <si>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</si>
  <si>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</si>
  <si>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</si>
  <si>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</si>
  <si>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</si>
  <si>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</si>
  <si>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</si>
  <si>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</si>
  <si>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</si>
  <si>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</si>
  <si>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</si>
  <si>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</si>
  <si>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</si>
  <si>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</si>
  <si>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</si>
  <si>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</si>
  <si>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</si>
  <si>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</si>
  <si>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</si>
  <si>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</si>
  <si>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</si>
  <si>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</si>
  <si>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</si>
  <si>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</si>
  <si>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</si>
  <si>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</si>
  <si>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</si>
  <si>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</si>
  <si>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</si>
  <si>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</si>
  <si>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</si>
  <si>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</si>
  <si>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</si>
  <si>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</si>
  <si>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</si>
  <si>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</si>
  <si>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</si>
  <si>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</si>
  <si>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</si>
  <si>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</si>
  <si>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</si>
  <si>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</si>
  <si>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</si>
  <si>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</si>
  <si>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</si>
  <si>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</si>
  <si>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</si>
  <si>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</si>
  <si>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</si>
  <si>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</si>
  <si>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</si>
  <si>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</si>
  <si>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</si>
  <si>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</si>
  <si>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</si>
  <si>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</si>
  <si>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</si>
  <si>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</si>
  <si>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</si>
  <si>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</si>
  <si>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</si>
  <si>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</si>
  <si>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</si>
  <si>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</si>
  <si>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</si>
  <si>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</si>
  <si>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</si>
  <si>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</si>
  <si>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</si>
  <si>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</si>
  <si>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</si>
  <si>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</si>
  <si>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</si>
  <si>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</si>
  <si>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</si>
  <si>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</si>
  <si>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</si>
  <si>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</si>
  <si>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</si>
  <si>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</si>
  <si>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</si>
  <si>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</si>
  <si>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</si>
  <si>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</si>
  <si>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</si>
  <si>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</si>
  <si>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</si>
  <si>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</si>
  <si>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</si>
  <si>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</si>
  <si>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</si>
  <si>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</si>
  <si>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</si>
  <si>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</si>
  <si>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</si>
  <si>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</si>
  <si>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</si>
  <si>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</si>
  <si>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</si>
  <si>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</si>
  <si>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</si>
  <si>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</si>
  <si>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</si>
  <si>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</si>
  <si>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</si>
  <si>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</si>
  <si>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</si>
  <si>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</si>
  <si>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</si>
  <si>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</si>
  <si>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</si>
  <si>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</si>
  <si>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</si>
  <si>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</si>
  <si>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</si>
  <si>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</si>
  <si>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</si>
  <si>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</si>
  <si>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</si>
  <si>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</si>
  <si>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</si>
  <si>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</si>
  <si>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</si>
  <si>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</si>
  <si>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</si>
  <si>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</si>
  <si>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</si>
  <si>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</si>
  <si>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</si>
  <si>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</si>
  <si>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</si>
  <si>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</si>
  <si>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</si>
  <si>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</si>
  <si>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</si>
  <si>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</si>
  <si>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</si>
  <si>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</si>
  <si>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</si>
  <si>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</si>
  <si>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</si>
  <si>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</si>
  <si>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</si>
  <si>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</si>
  <si>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</si>
  <si>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</si>
  <si>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</si>
  <si>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</si>
  <si>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</si>
  <si>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</si>
  <si>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</si>
  <si>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</si>
  <si>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</si>
  <si>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</si>
  <si>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</si>
  <si>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</si>
  <si>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</si>
  <si>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</si>
  <si>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</si>
  <si>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</si>
  <si>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</si>
  <si>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</si>
  <si>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</si>
  <si>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</si>
  <si>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</si>
  <si>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</si>
  <si>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</si>
  <si>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</si>
  <si>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</si>
  <si>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</si>
  <si>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</si>
  <si>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</si>
  <si>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</si>
  <si>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</si>
  <si>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</si>
  <si>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</si>
  <si>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</si>
  <si>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</si>
  <si>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</si>
  <si>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</si>
  <si>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</si>
  <si>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</si>
  <si>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</si>
  <si>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</si>
  <si>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</si>
  <si>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</si>
  <si>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</si>
  <si>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</si>
  <si>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</si>
  <si>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</si>
  <si>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</si>
  <si>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</si>
  <si>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</si>
  <si>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</si>
  <si>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</si>
  <si>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</si>
  <si>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</si>
  <si>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</si>
  <si>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</si>
  <si>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</si>
  <si>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</si>
  <si>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</si>
  <si>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</si>
  <si>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</si>
  <si>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</si>
  <si>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</si>
  <si>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</si>
  <si>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</si>
  <si>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</si>
  <si>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</si>
  <si>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</si>
  <si>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</si>
  <si>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</si>
  <si>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</si>
  <si>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</si>
  <si>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</si>
  <si>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</si>
  <si>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</si>
  <si>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</si>
  <si>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</si>
  <si>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</si>
  <si>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</si>
  <si>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</si>
  <si>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</si>
  <si>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</si>
  <si>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</si>
  <si>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</si>
  <si>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</si>
  <si>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</si>
  <si>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</si>
  <si>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</si>
  <si>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</si>
  <si>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</si>
  <si>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</si>
  <si>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</si>
  <si>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</si>
  <si>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</si>
  <si>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</si>
  <si>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</si>
  <si>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</si>
  <si>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</si>
  <si>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</si>
  <si>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</si>
  <si>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</si>
  <si>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</si>
  <si>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</si>
  <si>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</si>
  <si>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</si>
  <si>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</si>
  <si>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</si>
  <si>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</si>
  <si>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</si>
  <si>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</si>
  <si>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</si>
  <si>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</si>
  <si>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</si>
  <si>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</si>
  <si>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</si>
  <si>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</si>
  <si>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</si>
  <si>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</si>
  <si>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</si>
  <si>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</si>
  <si>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</si>
  <si>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</si>
  <si>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</si>
  <si>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</si>
  <si>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</si>
  <si>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</si>
  <si>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</si>
  <si>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</si>
  <si>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</si>
  <si>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</si>
  <si>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</si>
  <si>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</si>
  <si>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</si>
  <si>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</si>
  <si>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</si>
  <si>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</si>
  <si>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</si>
  <si>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</si>
  <si>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</si>
  <si>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</si>
  <si>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</si>
  <si>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</si>
  <si>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</si>
  <si>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</si>
  <si>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</si>
  <si>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</si>
  <si>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</si>
  <si>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</si>
  <si>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</si>
  <si>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</si>
  <si>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</si>
  <si>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</si>
  <si>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</si>
  <si>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</si>
  <si>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</si>
  <si>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</si>
  <si>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</si>
  <si>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</si>
  <si>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</si>
  <si>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</si>
  <si>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</si>
  <si>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</si>
  <si>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</si>
  <si>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</si>
  <si>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</si>
  <si>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</si>
  <si>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</si>
  <si>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</si>
  <si>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</si>
  <si>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</si>
  <si>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</si>
  <si>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</si>
  <si>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</si>
  <si>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</si>
  <si>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</si>
  <si>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</si>
  <si>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</si>
  <si>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</si>
  <si>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</si>
  <si>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</si>
  <si>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</si>
  <si>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</si>
  <si>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</si>
  <si>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</si>
  <si>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</si>
  <si>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</si>
  <si>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</si>
  <si>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</si>
  <si>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</si>
  <si>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</si>
  <si>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</si>
  <si>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</si>
  <si>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</si>
  <si>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</si>
  <si>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</si>
  <si>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</si>
  <si>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</si>
  <si>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</si>
  <si>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</si>
  <si>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</si>
  <si>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</si>
  <si>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</si>
  <si>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</si>
  <si>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</si>
  <si>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</si>
  <si>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</si>
  <si>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</si>
  <si>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</si>
  <si>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</si>
  <si>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</si>
  <si>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</si>
  <si>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</si>
  <si>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</si>
  <si>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</si>
  <si>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</si>
  <si>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</si>
  <si>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</si>
  <si>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</si>
  <si>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</si>
  <si>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</si>
  <si>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</si>
  <si>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</si>
  <si>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</si>
  <si>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</si>
  <si>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</si>
  <si>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</si>
  <si>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</si>
  <si>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</si>
  <si>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</si>
  <si>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</si>
  <si>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</si>
  <si>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</si>
  <si>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</si>
  <si>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</si>
  <si>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</si>
  <si>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</si>
  <si>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</si>
  <si>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</si>
  <si>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</si>
  <si>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</si>
  <si>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</si>
  <si>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</si>
  <si>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</si>
  <si>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</si>
  <si>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</si>
  <si>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</si>
  <si>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</si>
  <si>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</si>
  <si>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</si>
  <si>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</si>
  <si>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</si>
  <si>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</si>
  <si>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</si>
  <si>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</si>
  <si>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</si>
  <si>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</si>
  <si>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</si>
  <si>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</si>
  <si>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</si>
  <si>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</si>
  <si>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</si>
  <si>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</si>
  <si>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</si>
  <si>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</si>
  <si>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</si>
  <si>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</si>
  <si>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</si>
  <si>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</si>
  <si>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</si>
  <si>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</si>
  <si>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</si>
  <si>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</si>
  <si>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</si>
  <si>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</si>
  <si>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</si>
  <si>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</si>
  <si>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</si>
  <si>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</si>
  <si>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</si>
  <si>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</si>
  <si>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</si>
  <si>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</si>
  <si>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</si>
  <si>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</si>
  <si>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</si>
  <si>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</si>
  <si>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</si>
  <si>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</si>
  <si>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</si>
  <si>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</si>
  <si>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</si>
  <si>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</si>
  <si>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</si>
  <si>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</si>
  <si>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</si>
  <si>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</si>
  <si>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</si>
  <si>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</si>
  <si>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</si>
  <si>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</si>
  <si>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</si>
  <si>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</si>
  <si>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</si>
  <si>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</si>
  <si>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</si>
  <si>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</si>
  <si>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</si>
  <si>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</si>
  <si>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</si>
  <si>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</si>
  <si>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</si>
  <si>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</si>
  <si>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</si>
  <si>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</si>
  <si>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</si>
  <si>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</si>
  <si>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</si>
  <si>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</si>
  <si>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</si>
  <si>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</si>
  <si>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</si>
  <si>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</si>
  <si>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</si>
  <si>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</si>
  <si>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</si>
  <si>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</si>
  <si>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</si>
  <si>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</si>
  <si>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</si>
  <si>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</si>
  <si>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</si>
  <si>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</si>
  <si>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</si>
  <si>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</si>
  <si>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</si>
  <si>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</si>
  <si>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</si>
  <si>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</si>
  <si>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</si>
  <si>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</si>
  <si>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</si>
  <si>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</si>
  <si>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</si>
  <si>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</si>
  <si>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</si>
  <si>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</si>
  <si>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</si>
  <si>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</si>
  <si>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</si>
  <si>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</si>
  <si>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</si>
  <si>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</si>
  <si>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</si>
  <si>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</si>
  <si>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</si>
  <si>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</si>
  <si>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</si>
  <si>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</si>
  <si>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</si>
  <si>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</si>
  <si>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</si>
  <si>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</si>
  <si>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</si>
  <si>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</si>
  <si>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</si>
  <si>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</si>
  <si>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</si>
  <si>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</si>
  <si>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</si>
  <si>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</si>
  <si>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</si>
  <si>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</si>
  <si>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</si>
  <si>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</si>
  <si>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</si>
  <si>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</si>
  <si>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</si>
  <si>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</si>
  <si>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</si>
  <si>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</si>
  <si>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</si>
  <si>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</si>
  <si>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</si>
  <si>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</si>
  <si>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</si>
  <si>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</si>
  <si>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</si>
  <si>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</si>
  <si>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</si>
  <si>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</si>
  <si>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</si>
  <si>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</si>
  <si>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</si>
  <si>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</si>
  <si>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</si>
  <si>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</si>
  <si>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</si>
  <si>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</si>
  <si>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</si>
  <si>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</si>
  <si>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</si>
  <si>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</si>
  <si>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</si>
  <si>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</si>
  <si>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</si>
  <si>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</si>
  <si>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</si>
  <si>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</si>
  <si>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</si>
  <si>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</si>
  <si>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</si>
  <si>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</si>
  <si>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</si>
  <si>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</si>
  <si>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</si>
  <si>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</si>
  <si>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</si>
  <si>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</si>
  <si>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</si>
  <si>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</si>
  <si>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</si>
  <si>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</si>
  <si>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</si>
  <si>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</si>
  <si>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</si>
  <si>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</si>
  <si>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</si>
  <si>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</si>
  <si>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</si>
  <si>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</si>
  <si>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</si>
  <si>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</si>
  <si>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</si>
  <si>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</si>
  <si>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</si>
  <si>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</si>
  <si>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</si>
  <si>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</si>
  <si>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</si>
  <si>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</si>
  <si>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</si>
  <si>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</si>
  <si>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</si>
  <si>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</si>
  <si>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</si>
  <si>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</si>
  <si>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</si>
  <si>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</si>
  <si>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</si>
  <si>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</si>
  <si>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</si>
  <si>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</si>
  <si>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</si>
  <si>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</si>
  <si>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</si>
  <si>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</si>
  <si>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</si>
  <si>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</si>
  <si>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</si>
  <si>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</si>
  <si>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</si>
  <si>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</si>
  <si>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</si>
  <si>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</si>
  <si>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</si>
  <si>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</si>
  <si>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</si>
  <si>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</si>
  <si>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</si>
  <si>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</si>
  <si>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</si>
  <si>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</si>
  <si>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</si>
  <si>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</si>
  <si>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</si>
  <si>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</si>
  <si>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</si>
  <si>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</si>
  <si>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</si>
  <si>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</si>
  <si>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</si>
  <si>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</si>
  <si>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</si>
  <si>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</si>
  <si>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</si>
  <si>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</si>
  <si>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</si>
  <si>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</si>
  <si>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</si>
  <si>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</si>
  <si>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</si>
  <si>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</si>
  <si>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</si>
  <si>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</si>
  <si>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</si>
  <si>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</si>
  <si>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</si>
  <si>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</si>
  <si>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</si>
  <si>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</si>
  <si>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</si>
  <si>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</si>
  <si>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</si>
  <si>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</si>
  <si>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</si>
  <si>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</si>
  <si>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</si>
  <si>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</si>
  <si>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</si>
  <si>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</si>
  <si>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</si>
  <si>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</si>
  <si>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</si>
  <si>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</si>
  <si>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</si>
  <si>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</si>
  <si>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</si>
  <si>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</si>
  <si>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</si>
  <si>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</si>
  <si>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</si>
  <si>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</si>
  <si>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</si>
  <si>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</si>
  <si>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</si>
  <si>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</si>
  <si>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</si>
  <si>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</si>
  <si>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</si>
  <si>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</si>
  <si>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</si>
  <si>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</si>
  <si>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</si>
  <si>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</si>
  <si>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</si>
  <si>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</si>
  <si>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</si>
  <si>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</si>
  <si>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</si>
  <si>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</si>
  <si>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</si>
  <si>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</si>
  <si>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</si>
  <si>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</si>
  <si>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</si>
  <si>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</si>
  <si>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</si>
  <si>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</si>
  <si>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</si>
  <si>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</si>
  <si>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</si>
  <si>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</si>
  <si>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</si>
  <si>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</si>
  <si>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</si>
  <si>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</si>
  <si>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</si>
  <si>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</si>
  <si>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</si>
  <si>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</si>
  <si>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</si>
  <si>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</si>
  <si>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</si>
  <si>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</si>
  <si>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</si>
  <si>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</si>
  <si>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</si>
  <si>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</si>
  <si>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</si>
  <si>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</si>
  <si>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</si>
  <si>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</si>
  <si>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</si>
  <si>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</si>
  <si>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</si>
  <si>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</si>
  <si>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</si>
  <si>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</si>
  <si>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</si>
  <si>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</si>
  <si>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</si>
  <si>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</si>
  <si>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</si>
  <si>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</si>
  <si>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</si>
  <si>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</si>
  <si>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</si>
  <si>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</si>
  <si>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</si>
  <si>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</si>
  <si>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</si>
  <si>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</si>
  <si>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</si>
  <si>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</si>
  <si>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</si>
  <si>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</si>
  <si>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</si>
  <si>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</si>
  <si>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</si>
  <si>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</si>
  <si>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</si>
  <si>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</si>
  <si>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</si>
  <si>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</si>
  <si>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</si>
  <si>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</si>
  <si>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</si>
  <si>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</si>
  <si>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</si>
  <si>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</si>
  <si>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</si>
  <si>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</si>
  <si>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</si>
  <si>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</si>
  <si>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</si>
  <si>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</si>
  <si>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</si>
  <si>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</si>
  <si>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</si>
  <si>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</si>
  <si>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</si>
  <si>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</si>
  <si>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</si>
  <si>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</si>
  <si>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</si>
  <si>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</si>
  <si>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</si>
  <si>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</si>
  <si>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</si>
  <si>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</si>
  <si>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</si>
  <si>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</si>
  <si>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</si>
  <si>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</si>
  <si>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</si>
  <si>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</si>
  <si>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</si>
  <si>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</si>
  <si>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</si>
  <si>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</si>
  <si>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</si>
  <si>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</si>
  <si>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</si>
  <si>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</si>
  <si>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</si>
  <si>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</si>
  <si>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</si>
  <si>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</si>
  <si>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</si>
  <si>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</si>
  <si>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</si>
  <si>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</si>
  <si>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</si>
  <si>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</si>
  <si>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</si>
  <si>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</si>
  <si>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</si>
  <si>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</si>
  <si>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</si>
  <si>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</si>
  <si>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</si>
  <si>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</si>
  <si>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</si>
  <si>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</si>
  <si>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</si>
  <si>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</si>
  <si>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</si>
  <si>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</si>
  <si>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</si>
  <si>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</si>
  <si>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</si>
  <si>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</si>
  <si>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</si>
  <si>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</si>
  <si>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</si>
  <si>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</si>
  <si>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</si>
  <si>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</si>
  <si>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</si>
  <si>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</si>
  <si>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</si>
  <si>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</si>
  <si>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</si>
  <si>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</si>
  <si>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</si>
  <si>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</si>
  <si>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</si>
  <si>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</si>
  <si>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</si>
  <si>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</si>
  <si>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</si>
  <si>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</si>
  <si>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</si>
  <si>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</si>
  <si>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</si>
  <si>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</si>
  <si>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</si>
  <si>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</si>
  <si>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</si>
  <si>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</si>
  <si>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</si>
  <si>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</si>
  <si>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</si>
  <si>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</si>
  <si>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</si>
  <si>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</si>
  <si>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</si>
  <si>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</si>
  <si>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</si>
  <si>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</si>
  <si>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</si>
  <si>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</si>
  <si>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</si>
  <si>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</si>
  <si>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</si>
  <si>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</si>
  <si>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</si>
  <si>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</si>
  <si>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</si>
  <si>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</si>
  <si>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</si>
  <si>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</si>
  <si>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</si>
  <si>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</si>
  <si>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</si>
  <si>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</si>
  <si>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</si>
  <si>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</si>
  <si>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</si>
  <si>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</si>
  <si>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</si>
  <si>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</si>
  <si>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</si>
  <si>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</si>
  <si>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</si>
  <si>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</si>
  <si>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</si>
  <si>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</si>
  <si>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</si>
  <si>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</si>
  <si>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</si>
  <si>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</si>
  <si>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</si>
  <si>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</si>
  <si>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</si>
  <si>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</si>
  <si>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</si>
  <si>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</si>
  <si>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</si>
  <si>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</si>
  <si>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</si>
  <si>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</si>
  <si>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</si>
  <si>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</si>
  <si>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</si>
  <si>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</si>
  <si>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</si>
  <si>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</si>
  <si>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</si>
  <si>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</si>
  <si>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</si>
  <si>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</si>
  <si>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</si>
  <si>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</si>
  <si>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</si>
  <si>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</si>
  <si>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</si>
  <si>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</si>
  <si>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</si>
  <si>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</si>
  <si>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</si>
  <si>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</si>
  <si>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</si>
  <si>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</si>
  <si>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</si>
  <si>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</si>
  <si>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</si>
  <si>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</si>
  <si>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</si>
  <si>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</si>
  <si>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</si>
  <si>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</si>
  <si>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</si>
  <si>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</si>
  <si>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</si>
  <si>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</si>
  <si>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</si>
  <si>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</si>
  <si>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</si>
  <si>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</si>
  <si>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</si>
  <si>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</si>
  <si>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</si>
  <si>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</si>
  <si>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</si>
  <si>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</si>
  <si>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</si>
  <si>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</si>
  <si>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</si>
  <si>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</si>
  <si>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</si>
  <si>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</si>
  <si>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</si>
  <si>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</si>
  <si>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</si>
  <si>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</si>
  <si>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</si>
  <si>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</si>
  <si>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</si>
  <si>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</si>
  <si>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</si>
  <si>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</si>
  <si>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</si>
  <si>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</si>
  <si>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</si>
  <si>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</si>
  <si>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</si>
  <si>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</si>
  <si>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</si>
  <si>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</si>
  <si>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</si>
  <si>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</si>
  <si>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</si>
  <si>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</si>
  <si>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</si>
  <si>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</si>
  <si>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</si>
  <si>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</si>
  <si>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</si>
  <si>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</si>
  <si>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</si>
  <si>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</si>
  <si>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</si>
  <si>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</si>
  <si>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</si>
  <si>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</si>
  <si>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</si>
  <si>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</si>
  <si>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</si>
  <si>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</si>
  <si>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</si>
  <si>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</si>
  <si>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</si>
  <si>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</si>
  <si>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</si>
  <si>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</si>
  <si>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</si>
  <si>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</si>
  <si>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</si>
  <si>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</si>
  <si>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</si>
  <si>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</si>
  <si>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</si>
  <si>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</si>
  <si>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</si>
  <si>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</si>
  <si>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</si>
  <si>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</si>
  <si>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</si>
  <si>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</si>
  <si>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</si>
  <si>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</si>
  <si>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</si>
  <si>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</si>
  <si>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</si>
  <si>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</si>
  <si>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</si>
  <si>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</si>
  <si>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</si>
  <si>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</si>
  <si>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</si>
  <si>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</si>
  <si>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</si>
  <si>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</si>
  <si>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</si>
  <si>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</si>
  <si>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</si>
  <si>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</si>
  <si>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</si>
  <si>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</si>
  <si>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</si>
  <si>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</si>
  <si>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</si>
  <si>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</si>
  <si>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</si>
  <si>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</si>
  <si>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</si>
  <si>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</si>
  <si>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</si>
  <si>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</si>
  <si>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</si>
  <si>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</si>
  <si>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</si>
  <si>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</si>
  <si>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</si>
  <si>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</si>
  <si>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</si>
  <si>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</si>
  <si>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</si>
  <si>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</si>
  <si>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</si>
  <si>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</si>
  <si>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</si>
  <si>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</si>
  <si>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</si>
  <si>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</si>
  <si>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</si>
  <si>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</si>
  <si>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</si>
  <si>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</si>
  <si>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</si>
  <si>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</si>
  <si>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</si>
  <si>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</si>
  <si>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</si>
  <si>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</si>
  <si>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</si>
  <si>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</si>
  <si>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</si>
  <si>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</si>
  <si>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</si>
  <si>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</si>
  <si>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</si>
  <si>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</si>
  <si>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</si>
  <si>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</si>
  <si>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</si>
  <si>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</si>
  <si>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</si>
  <si>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</si>
  <si>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</si>
  <si>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</si>
  <si>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</si>
  <si>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</si>
  <si>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</si>
  <si>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</si>
  <si>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</si>
  <si>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</si>
  <si>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</si>
  <si>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</si>
  <si>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</si>
  <si>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</si>
  <si>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</si>
  <si>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</si>
  <si>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</si>
  <si>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</si>
  <si>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</si>
  <si>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</si>
  <si>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</si>
  <si>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</si>
  <si>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</si>
  <si>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</si>
  <si>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</si>
  <si>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</si>
  <si>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</si>
  <si>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</si>
  <si>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</si>
  <si>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</si>
  <si>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</si>
  <si>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</si>
  <si>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</si>
  <si>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</si>
  <si>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</si>
  <si>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</si>
  <si>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</si>
  <si>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</si>
  <si>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</si>
  <si>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</si>
  <si>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</si>
  <si>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</si>
  <si>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</si>
  <si>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</si>
  <si>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</si>
  <si>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</si>
  <si>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</si>
  <si>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</si>
  <si>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</si>
  <si>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</si>
  <si>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</si>
  <si>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</si>
  <si>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</si>
  <si>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</si>
  <si>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</si>
  <si>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</si>
  <si>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</si>
  <si>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</si>
  <si>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</si>
  <si>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</si>
  <si>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</si>
  <si>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</si>
  <si>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</si>
  <si>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</si>
  <si>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</si>
  <si>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</si>
  <si>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</si>
  <si>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</si>
  <si>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</si>
  <si>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</si>
  <si>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</si>
  <si>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</si>
  <si>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</si>
  <si>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</si>
  <si>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</si>
  <si>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</si>
  <si>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</si>
  <si>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</si>
  <si>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</si>
  <si>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</si>
  <si>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</si>
  <si>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</si>
  <si>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</si>
  <si>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</si>
  <si>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</si>
  <si>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</si>
  <si>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</si>
  <si>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</si>
  <si>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</si>
  <si>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</si>
  <si>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</si>
  <si>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</si>
  <si>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</si>
  <si>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</si>
  <si>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</si>
  <si>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</si>
  <si>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</si>
  <si>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</si>
  <si>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</si>
  <si>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</si>
  <si>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</si>
  <si>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</si>
  <si>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</si>
  <si>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</si>
  <si>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</si>
  <si>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</si>
  <si>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</si>
  <si>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</si>
  <si>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</si>
  <si>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</si>
  <si>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</si>
  <si>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</si>
  <si>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</si>
  <si>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</si>
  <si>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</si>
  <si>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</si>
  <si>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</si>
  <si>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</si>
  <si>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</si>
  <si>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</si>
  <si>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</si>
  <si>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</si>
  <si>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</si>
  <si>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</si>
  <si>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</si>
  <si>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</si>
  <si>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</si>
  <si>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</si>
  <si>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</si>
  <si>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</si>
  <si>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</si>
  <si>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</si>
  <si>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</si>
  <si>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</si>
  <si>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</si>
  <si>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</si>
  <si>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</si>
  <si>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</si>
  <si>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</si>
  <si>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</si>
  <si>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</si>
  <si>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</si>
  <si>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</si>
  <si>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</si>
  <si>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</si>
  <si>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</si>
  <si>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</si>
  <si>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</si>
  <si>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</si>
  <si>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</si>
  <si>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</si>
  <si>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</si>
  <si>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</si>
  <si>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</si>
  <si>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</si>
  <si>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</si>
  <si>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</si>
  <si>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</si>
  <si>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</si>
  <si>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</si>
  <si>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</si>
  <si>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</si>
  <si>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</si>
  <si>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</si>
  <si>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</si>
  <si>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</si>
  <si>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</si>
  <si>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</si>
  <si>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</si>
  <si>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</si>
  <si>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</si>
  <si>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</si>
  <si>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</si>
  <si>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</si>
  <si>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</si>
  <si>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</si>
  <si>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</si>
  <si>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</si>
  <si>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</si>
  <si>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</si>
  <si>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</si>
  <si>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</si>
  <si>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</si>
  <si>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</si>
  <si>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</si>
  <si>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</si>
  <si>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</si>
  <si>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</si>
  <si>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</si>
  <si>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</si>
  <si>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</si>
  <si>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</si>
  <si>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</si>
  <si>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</si>
  <si>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</si>
  <si>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</si>
  <si>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</si>
  <si>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</si>
  <si>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</si>
  <si>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</si>
  <si>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</si>
  <si>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</si>
  <si>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</si>
  <si>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</si>
  <si>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</si>
  <si>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</si>
  <si>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</si>
  <si>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</si>
  <si>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</si>
  <si>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</si>
  <si>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</si>
  <si>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</si>
  <si>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</si>
  <si>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</si>
  <si>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</si>
  <si>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</si>
  <si>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</si>
  <si>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</si>
  <si>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</si>
  <si>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</si>
  <si>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</si>
  <si>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</si>
  <si>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</si>
  <si>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</si>
  <si>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</si>
  <si>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</si>
  <si>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</si>
  <si>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</si>
  <si>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</si>
  <si>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</si>
  <si>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</si>
  <si>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</si>
  <si>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</si>
  <si>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</si>
  <si>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</si>
  <si>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</si>
  <si>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</si>
  <si>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</si>
  <si>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</si>
  <si>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</si>
  <si>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</si>
  <si>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</si>
  <si>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</si>
  <si>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</si>
  <si>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</si>
  <si>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</si>
  <si>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</si>
  <si>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</si>
  <si>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</si>
  <si>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</si>
  <si>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</si>
  <si>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</si>
  <si>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</si>
  <si>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</si>
  <si>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</si>
  <si>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</si>
  <si>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</si>
  <si>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</si>
  <si>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</si>
  <si>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</si>
  <si>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</si>
  <si>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</si>
  <si>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</si>
  <si>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</si>
  <si>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</si>
  <si>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</si>
  <si>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</si>
  <si>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</si>
  <si>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</si>
  <si>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</si>
  <si>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</si>
  <si>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</si>
  <si>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</si>
  <si>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</si>
  <si>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</si>
  <si>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</si>
  <si>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</si>
  <si>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</si>
  <si>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</si>
  <si>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</si>
  <si>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</si>
  <si>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</si>
  <si>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</si>
  <si>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</si>
  <si>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</si>
  <si>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</si>
  <si>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</si>
  <si>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</si>
  <si>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</si>
  <si>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</si>
  <si>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</si>
  <si>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</si>
  <si>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</si>
  <si>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</si>
  <si>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</si>
  <si>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</si>
  <si>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</si>
  <si>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</si>
  <si>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</si>
  <si>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</si>
  <si>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</si>
  <si>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</si>
  <si>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</si>
  <si>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</si>
  <si>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</si>
  <si>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</si>
  <si>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</si>
  <si>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</si>
  <si>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</si>
  <si>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</si>
  <si>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</si>
  <si>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</si>
  <si>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</si>
  <si>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</si>
  <si>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</si>
  <si>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</si>
  <si>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</si>
  <si>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</si>
  <si>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</si>
  <si>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</si>
  <si>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</si>
  <si>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</si>
  <si>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</si>
  <si>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</si>
  <si>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</si>
  <si>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</si>
  <si>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</si>
  <si>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</si>
  <si>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</si>
  <si>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</si>
  <si>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</si>
  <si>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</si>
  <si>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</si>
  <si>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</si>
  <si>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</si>
  <si>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</si>
  <si>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</si>
  <si>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</si>
  <si>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</si>
  <si>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</si>
  <si>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</si>
  <si>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</si>
  <si>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</si>
  <si>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</si>
  <si>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</si>
  <si>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</si>
  <si>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</si>
  <si>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</si>
  <si>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</si>
  <si>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</si>
  <si>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</si>
  <si>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</si>
  <si>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</si>
  <si>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</si>
  <si>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</si>
  <si>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</si>
  <si>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</si>
  <si>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</si>
  <si>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</si>
  <si>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</si>
  <si>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</si>
  <si>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</si>
  <si>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</si>
  <si>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</si>
  <si>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</si>
  <si>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</si>
  <si>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</si>
  <si>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</si>
  <si>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</si>
  <si>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</si>
  <si>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</si>
  <si>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</si>
  <si>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</si>
  <si>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</si>
  <si>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</si>
  <si>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</si>
  <si>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</si>
  <si>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</si>
  <si>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</si>
  <si>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</si>
  <si>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</si>
  <si>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</si>
  <si>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</si>
  <si>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</si>
  <si>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</si>
  <si>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</si>
  <si>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</si>
  <si>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</si>
  <si>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</si>
  <si>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</si>
  <si>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</si>
  <si>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</si>
  <si>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</si>
  <si>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</si>
  <si>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</si>
  <si>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</si>
  <si>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</si>
  <si>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</si>
  <si>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</si>
  <si>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</si>
  <si>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</si>
  <si>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</si>
  <si>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</si>
  <si>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</si>
  <si>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</si>
  <si>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</si>
  <si>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</si>
  <si>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</si>
  <si>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</si>
  <si>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</si>
  <si>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</si>
  <si>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</si>
  <si>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</si>
  <si>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</si>
  <si>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</si>
  <si>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</si>
  <si>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</si>
  <si>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</si>
  <si>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</si>
  <si>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</si>
  <si>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</si>
  <si>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</si>
  <si>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</si>
  <si>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</si>
  <si>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</si>
  <si>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</si>
  <si>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</si>
  <si>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</si>
  <si>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</si>
  <si>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</si>
  <si>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</si>
  <si>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</si>
  <si>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</si>
  <si>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</si>
  <si>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</si>
  <si>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</si>
  <si>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</si>
  <si>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</si>
  <si>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</si>
  <si>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</si>
  <si>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</si>
  <si>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</si>
  <si>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</si>
  <si>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</si>
  <si>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</si>
  <si>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</si>
  <si>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</si>
  <si>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</si>
  <si>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</si>
  <si>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</si>
  <si>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</si>
  <si>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</si>
  <si>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</si>
  <si>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</si>
  <si>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</si>
  <si>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</si>
  <si>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</si>
  <si>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</si>
  <si>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</si>
  <si>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</si>
  <si>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</si>
  <si>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</si>
  <si>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</si>
  <si>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</si>
  <si>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</si>
  <si>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</si>
  <si>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</si>
  <si>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</si>
  <si>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</si>
  <si>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</si>
  <si>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</si>
  <si>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</si>
  <si>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</si>
  <si>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</si>
  <si>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</si>
  <si>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</si>
  <si>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</si>
  <si>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</si>
  <si>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</si>
  <si>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</si>
  <si>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</si>
  <si>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</si>
  <si>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</si>
  <si>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</si>
  <si>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</si>
  <si>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</si>
  <si>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</si>
  <si>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</si>
  <si>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</si>
  <si>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</si>
  <si>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</si>
  <si>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</si>
  <si>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</si>
  <si>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</si>
  <si>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</si>
  <si>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</si>
  <si>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</si>
  <si>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</si>
  <si>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</si>
  <si>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</si>
  <si>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</si>
  <si>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</si>
  <si>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</si>
  <si>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</si>
  <si>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</si>
  <si>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</si>
  <si>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</si>
  <si>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</si>
  <si>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</si>
  <si>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</si>
  <si>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</si>
  <si>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</si>
  <si>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</si>
  <si>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</si>
  <si>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</si>
  <si>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</si>
  <si>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</si>
  <si>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</si>
  <si>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</si>
  <si>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</si>
  <si>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</si>
  <si>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</si>
  <si>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</si>
  <si>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</si>
  <si>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</si>
  <si>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</si>
  <si>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</si>
  <si>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</si>
  <si>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</si>
  <si>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</si>
  <si>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</si>
  <si>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</si>
  <si>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</si>
  <si>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</si>
  <si>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</si>
  <si>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</si>
  <si>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</si>
  <si>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</si>
  <si>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</si>
  <si>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</si>
  <si>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</si>
  <si>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</si>
  <si>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</si>
  <si>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</si>
  <si>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</si>
  <si>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</si>
  <si>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</si>
  <si>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</si>
  <si>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</si>
  <si>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</si>
  <si>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</si>
  <si>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</si>
  <si>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</si>
  <si>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</si>
  <si>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</si>
  <si>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</si>
  <si>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</si>
  <si>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</si>
  <si>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</si>
  <si>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</si>
  <si>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</si>
  <si>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</si>
  <si>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</si>
  <si>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</si>
  <si>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</si>
  <si>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</si>
  <si>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</si>
  <si>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</si>
  <si>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</si>
  <si>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</si>
  <si>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</si>
  <si>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</si>
  <si>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</si>
  <si>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</si>
  <si>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</si>
  <si>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</si>
  <si>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</si>
  <si>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</si>
  <si>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</si>
  <si>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</si>
  <si>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</si>
  <si>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</si>
  <si>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</si>
  <si>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</si>
  <si>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</si>
  <si>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</si>
  <si>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</si>
  <si>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</si>
  <si>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</si>
  <si>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</si>
  <si>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</si>
  <si>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</si>
  <si>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</si>
  <si>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</si>
  <si>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</si>
  <si>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</si>
  <si>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</si>
  <si>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</si>
  <si>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</si>
  <si>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</si>
  <si>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</si>
  <si>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</si>
  <si>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</si>
  <si>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</si>
  <si>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</si>
  <si>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</si>
  <si>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</si>
  <si>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</si>
  <si>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</si>
  <si>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</si>
  <si>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</si>
  <si>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</si>
  <si>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</si>
  <si>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</si>
  <si>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</si>
  <si>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</si>
  <si>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</si>
  <si>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</si>
  <si>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</si>
  <si>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</si>
  <si>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</si>
  <si>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</si>
  <si>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</si>
  <si>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</si>
  <si>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</si>
  <si>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</si>
  <si>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</si>
  <si>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</si>
  <si>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</si>
  <si>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</si>
  <si>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</si>
  <si>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</si>
  <si>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</si>
  <si>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</si>
  <si>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</si>
  <si>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</si>
  <si>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</si>
  <si>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</si>
  <si>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</si>
  <si>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</si>
  <si>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</si>
  <si>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</si>
  <si>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</si>
  <si>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</si>
  <si>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</si>
  <si>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</si>
  <si>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</si>
  <si>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</si>
  <si>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</si>
  <si>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</si>
  <si>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</si>
  <si>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</si>
  <si>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</si>
  <si>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</si>
  <si>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</si>
  <si>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</si>
  <si>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</si>
  <si>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</si>
  <si>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</si>
  <si>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</si>
  <si>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</si>
  <si>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</si>
  <si>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</si>
  <si>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</si>
  <si>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</si>
  <si>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</si>
  <si>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</si>
  <si>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</si>
  <si>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</si>
  <si>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</si>
  <si>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</si>
  <si>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</si>
  <si>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</si>
  <si>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</si>
  <si>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</si>
  <si>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</si>
  <si>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</si>
  <si>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</si>
  <si>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</si>
  <si>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</si>
  <si>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</si>
  <si>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</si>
  <si>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</si>
  <si>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</si>
  <si>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</si>
  <si>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</si>
  <si>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</si>
  <si>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</si>
  <si>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</si>
  <si>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</si>
  <si>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</si>
  <si>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</si>
  <si>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</si>
  <si>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</si>
  <si>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</si>
  <si>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</si>
  <si>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</si>
  <si>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</si>
  <si>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</si>
  <si>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</si>
  <si>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</si>
  <si>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</si>
  <si>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</si>
  <si>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</si>
  <si>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</si>
  <si>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</si>
  <si>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</si>
  <si>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</si>
  <si>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</si>
  <si>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</si>
  <si>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</si>
  <si>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</si>
  <si>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</si>
  <si>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</si>
  <si>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</si>
  <si>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</si>
  <si>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</si>
  <si>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</si>
  <si>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</si>
  <si>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</si>
  <si>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</si>
  <si>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</si>
  <si>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</si>
  <si>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</si>
  <si>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</si>
  <si>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</si>
  <si>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</si>
  <si>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</si>
  <si>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</si>
  <si>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</si>
  <si>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</si>
  <si>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</si>
  <si>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</si>
  <si>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</si>
  <si>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</si>
  <si>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</si>
  <si>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</si>
  <si>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</si>
  <si>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</si>
  <si>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</si>
  <si>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</si>
  <si>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</si>
  <si>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</si>
  <si>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</si>
  <si>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</si>
  <si>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</si>
  <si>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</si>
  <si>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</si>
  <si>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</si>
  <si>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</si>
  <si>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</si>
  <si>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</si>
  <si>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</si>
  <si>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</si>
  <si>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</si>
  <si>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</si>
  <si>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</si>
  <si>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</si>
  <si>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</si>
  <si>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</si>
  <si>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</si>
  <si>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</si>
  <si>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</si>
  <si>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</si>
  <si>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</si>
  <si>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</si>
  <si>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</si>
  <si>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</si>
  <si>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</si>
  <si>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</si>
  <si>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</si>
  <si>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</si>
  <si>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</si>
  <si>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</si>
  <si>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</si>
  <si>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</si>
  <si>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</si>
  <si>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</si>
  <si>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</si>
  <si>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</si>
  <si>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</si>
  <si>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</si>
  <si>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</si>
  <si>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</si>
  <si>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</si>
  <si>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</si>
  <si>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</si>
  <si>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</si>
  <si>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</si>
  <si>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</si>
  <si>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</si>
  <si>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</si>
  <si>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</si>
  <si>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</si>
  <si>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</si>
  <si>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</si>
  <si>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</si>
  <si>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</si>
  <si>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</si>
  <si>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</si>
  <si>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</si>
  <si>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</si>
  <si>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</si>
  <si>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</si>
  <si>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</si>
  <si>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</si>
  <si>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</si>
  <si>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</si>
  <si>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</si>
  <si>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</si>
  <si>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</si>
  <si>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</si>
  <si>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</si>
  <si>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</si>
  <si>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</si>
  <si>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</si>
  <si>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</si>
  <si>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</si>
  <si>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</si>
  <si>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</si>
  <si>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</si>
  <si>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</si>
  <si>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</si>
  <si>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</si>
  <si>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</si>
  <si>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</si>
  <si>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</si>
  <si>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</si>
  <si>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</si>
  <si>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</si>
  <si>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</si>
  <si>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</si>
  <si>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</si>
  <si>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</si>
  <si>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</si>
  <si>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</si>
  <si>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</si>
  <si>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</si>
  <si>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</si>
  <si>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</si>
  <si>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</si>
  <si>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</si>
  <si>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</si>
  <si>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</si>
  <si>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</si>
  <si>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</si>
  <si>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</si>
  <si>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</si>
  <si>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</si>
  <si>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</si>
  <si>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</si>
  <si>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</si>
  <si>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</si>
  <si>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</si>
  <si>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</si>
  <si>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</si>
  <si>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</si>
  <si>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</si>
  <si>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</si>
  <si>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</si>
  <si>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</si>
  <si>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</si>
  <si>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</si>
  <si>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</si>
  <si>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</si>
  <si>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</si>
  <si>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</si>
  <si>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</si>
  <si>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</si>
  <si>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</si>
  <si>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</si>
  <si>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</si>
  <si>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</si>
  <si>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</si>
  <si>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</si>
  <si>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</si>
  <si>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</si>
  <si>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</si>
  <si>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</si>
  <si>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</si>
  <si>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</si>
  <si>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</si>
  <si>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</si>
  <si>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</si>
  <si>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</si>
  <si>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</si>
  <si>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</si>
  <si>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</si>
  <si>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</si>
  <si>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</si>
  <si>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</si>
  <si>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</si>
  <si>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</si>
  <si>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</si>
  <si>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</si>
  <si>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</si>
  <si>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</si>
  <si>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</si>
  <si>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</si>
  <si>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</si>
  <si>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</si>
  <si>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</si>
  <si>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</si>
  <si>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</si>
  <si>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</si>
  <si>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</si>
  <si>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</si>
  <si>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</si>
  <si>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</si>
  <si>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</si>
  <si>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</si>
  <si>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</si>
  <si>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</si>
  <si>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</si>
  <si>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</si>
  <si>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</si>
  <si>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</si>
  <si>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</si>
  <si>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</si>
  <si>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</si>
  <si>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</si>
  <si>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</si>
  <si>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</si>
  <si>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</si>
  <si>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</si>
  <si>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</si>
  <si>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</si>
  <si>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</si>
  <si>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</si>
  <si>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</si>
  <si>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</si>
  <si>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</si>
  <si>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</si>
  <si>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</si>
  <si>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</si>
  <si>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</si>
  <si>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</si>
  <si>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</si>
  <si>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</si>
  <si>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</si>
  <si>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</si>
  <si>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</si>
  <si>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</si>
  <si>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</si>
  <si>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</si>
  <si>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</si>
  <si>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</si>
  <si>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</si>
  <si>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</si>
  <si>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</si>
  <si>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</si>
  <si>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</si>
  <si>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</si>
  <si>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</si>
  <si>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</si>
  <si>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</si>
  <si>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</si>
  <si>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</si>
  <si>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</si>
  <si>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</si>
  <si>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</si>
  <si>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</si>
  <si>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</si>
  <si>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</si>
  <si>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</si>
  <si>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</si>
  <si>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</si>
  <si>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</si>
  <si>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</si>
  <si>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</si>
  <si>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</si>
  <si>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</si>
  <si>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</si>
  <si>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</si>
  <si>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</si>
  <si>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</si>
  <si>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</si>
  <si>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</si>
  <si>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</si>
  <si>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</si>
  <si>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</si>
  <si>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</si>
  <si>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</si>
  <si>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</si>
  <si>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</si>
  <si>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</si>
  <si>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</si>
  <si>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</si>
  <si>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</si>
  <si>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</si>
  <si>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</si>
  <si>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</si>
  <si>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</si>
  <si>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</si>
  <si>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</si>
  <si>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</si>
  <si>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</si>
  <si>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</si>
  <si>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</si>
  <si>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</si>
  <si>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</si>
  <si>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</si>
  <si>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</si>
  <si>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</si>
  <si>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</si>
  <si>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</si>
  <si>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</si>
  <si>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</si>
  <si>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</si>
  <si>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</si>
  <si>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</si>
  <si>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</si>
  <si>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</si>
  <si>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</si>
  <si>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</si>
  <si>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</si>
  <si>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</si>
  <si>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</si>
  <si>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</si>
  <si>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</si>
  <si>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</si>
  <si>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</si>
  <si>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</si>
  <si>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</si>
  <si>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</si>
  <si>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</si>
  <si>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</si>
  <si>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</si>
  <si>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</si>
  <si>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</si>
  <si>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</si>
  <si>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</si>
  <si>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</si>
  <si>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</si>
  <si>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</si>
  <si>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</si>
  <si>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</si>
  <si>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</si>
  <si>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</si>
  <si>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</si>
  <si>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</si>
  <si>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</si>
  <si>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</si>
  <si>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</si>
  <si>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</si>
  <si>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</si>
  <si>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</si>
  <si>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</si>
  <si>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</si>
  <si>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</si>
  <si>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</si>
  <si>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</si>
  <si>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</si>
  <si>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</si>
  <si>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</si>
  <si>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</si>
  <si>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</si>
  <si>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</si>
  <si>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</si>
  <si>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</si>
  <si>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</si>
  <si>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</si>
  <si>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</si>
  <si>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</si>
  <si>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</si>
  <si>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</si>
  <si>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</si>
  <si>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</si>
  <si>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</si>
  <si>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</si>
  <si>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</si>
  <si>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</si>
  <si>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</si>
  <si>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</si>
  <si>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</si>
  <si>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</si>
  <si>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</si>
  <si>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</si>
  <si>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</si>
  <si>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</si>
  <si>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</si>
  <si>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</si>
  <si>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</si>
  <si>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</si>
  <si>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</si>
  <si>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</si>
  <si>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</si>
  <si>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</si>
  <si>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</si>
  <si>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</si>
  <si>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</si>
  <si>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</si>
  <si>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</si>
  <si>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</si>
  <si>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</si>
  <si>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</si>
  <si>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</si>
  <si>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</si>
  <si>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</si>
  <si>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</si>
  <si>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</si>
  <si>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</si>
  <si>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</si>
  <si>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</si>
  <si>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</si>
  <si>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</si>
  <si>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</si>
  <si>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</si>
  <si>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</si>
  <si>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</si>
  <si>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</si>
  <si>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</si>
  <si>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</si>
  <si>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</si>
  <si>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</si>
  <si>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</si>
  <si>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</si>
  <si>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</si>
  <si>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</si>
  <si>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</si>
  <si>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</si>
  <si>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</si>
  <si>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</si>
  <si>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</si>
  <si>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</si>
  <si>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</si>
  <si>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</si>
  <si>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</si>
  <si>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</si>
  <si>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</si>
  <si>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</si>
  <si>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</si>
  <si>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</si>
  <si>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</si>
  <si>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</si>
  <si>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</si>
  <si>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</si>
  <si>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</si>
  <si>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</si>
  <si>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</si>
  <si>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</si>
  <si>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</si>
  <si>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</si>
  <si>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</si>
  <si>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</si>
  <si>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</si>
  <si>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</si>
  <si>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</si>
  <si>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</si>
  <si>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</si>
  <si>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</si>
  <si>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</si>
  <si>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</si>
  <si>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</si>
  <si>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</si>
  <si>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</si>
  <si>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</si>
  <si>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</si>
  <si>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</si>
  <si>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</si>
  <si>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</si>
  <si>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</si>
  <si>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</si>
  <si>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</si>
  <si>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</si>
  <si>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</si>
  <si>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</si>
  <si>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</si>
  <si>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</si>
  <si>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</si>
  <si>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</si>
  <si>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</si>
  <si>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</si>
  <si>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</si>
  <si>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</si>
  <si>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</si>
  <si>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</si>
  <si>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</si>
  <si>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</si>
  <si>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</si>
  <si>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</si>
  <si>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</si>
  <si>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</si>
  <si>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</si>
  <si>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</si>
  <si>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</si>
  <si>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</si>
  <si>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</si>
  <si>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</si>
  <si>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</si>
  <si>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</si>
  <si>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</si>
  <si>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</si>
  <si>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</si>
  <si>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</si>
  <si>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</si>
  <si>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</si>
  <si>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</si>
  <si>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</si>
  <si>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</si>
  <si>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</si>
  <si>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</si>
  <si>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</si>
  <si>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</si>
  <si>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</si>
  <si>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</si>
  <si>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</si>
  <si>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</si>
  <si>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</si>
  <si>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</si>
  <si>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</si>
  <si>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</si>
  <si>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</si>
  <si>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</si>
  <si>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</si>
  <si>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</si>
  <si>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</si>
  <si>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</si>
  <si>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</si>
  <si>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</si>
  <si>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</si>
  <si>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</si>
  <si>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</si>
  <si>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</si>
  <si>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</si>
  <si>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</si>
  <si>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</si>
  <si>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</si>
  <si>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</si>
  <si>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</si>
  <si>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</si>
  <si>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</si>
  <si>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</si>
  <si>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</si>
  <si>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</si>
  <si>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</si>
  <si>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</si>
  <si>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</si>
  <si>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</si>
  <si>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</si>
  <si>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</si>
  <si>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</si>
  <si>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</si>
  <si>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</si>
  <si>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</si>
  <si>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</si>
  <si>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</si>
  <si>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</si>
  <si>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</si>
  <si>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</si>
  <si>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</si>
  <si>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</si>
  <si>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</si>
  <si>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</si>
  <si>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</si>
  <si>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</si>
  <si>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</si>
  <si>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</si>
  <si>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</si>
  <si>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</si>
  <si>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</si>
  <si>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</si>
  <si>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</si>
  <si>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</si>
  <si>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</si>
  <si>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</si>
  <si>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</si>
  <si>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</si>
  <si>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</si>
  <si>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</si>
  <si>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</si>
  <si>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</si>
  <si>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</si>
  <si>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</si>
  <si>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</si>
  <si>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</si>
  <si>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</si>
  <si>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</si>
  <si>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</si>
  <si>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</si>
  <si>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</si>
  <si>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</si>
  <si>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</si>
  <si>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</si>
  <si>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</si>
  <si>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</si>
  <si>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</si>
  <si>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</si>
  <si>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</si>
  <si>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</si>
  <si>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</si>
  <si>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</si>
  <si>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</si>
  <si>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</si>
  <si>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</si>
  <si>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</si>
  <si>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</si>
  <si>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</si>
  <si>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</si>
  <si>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</si>
  <si>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</si>
  <si>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</si>
  <si>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</si>
  <si>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</si>
  <si>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</si>
  <si>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</si>
  <si>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</si>
  <si>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</si>
  <si>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</si>
  <si>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</si>
  <si>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</si>
  <si>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</si>
  <si>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</si>
  <si>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</si>
  <si>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</si>
  <si>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</si>
  <si>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</si>
  <si>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</si>
  <si>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</si>
  <si>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</si>
  <si>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</si>
  <si>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</si>
  <si>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</si>
  <si>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</si>
  <si>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</si>
  <si>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</si>
  <si>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</si>
  <si>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</si>
  <si>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</si>
  <si>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</si>
  <si>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</si>
  <si>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</si>
  <si>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</si>
  <si>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</si>
  <si>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</si>
  <si>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</si>
  <si>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</si>
  <si>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</si>
  <si>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</si>
  <si>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</si>
  <si>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</si>
  <si>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</si>
  <si>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</si>
  <si>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</si>
  <si>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</si>
  <si>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</si>
  <si>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</si>
  <si>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</si>
  <si>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</si>
  <si>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</si>
  <si>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</si>
  <si>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</si>
  <si>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</si>
  <si>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</si>
  <si>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</si>
  <si>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</si>
  <si>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</si>
  <si>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</si>
  <si>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</si>
  <si>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</si>
  <si>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</si>
  <si>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</si>
  <si>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</si>
  <si>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</si>
  <si>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</si>
  <si>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</si>
  <si>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</si>
  <si>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</si>
  <si>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</si>
  <si>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</si>
  <si>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</si>
  <si>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</si>
  <si>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</si>
  <si>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</si>
  <si>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</si>
  <si>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</si>
  <si>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</si>
  <si>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</si>
  <si>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</si>
  <si>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</si>
  <si>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</si>
  <si>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</si>
  <si>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</si>
  <si>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</si>
  <si>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</si>
  <si>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</si>
  <si>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</si>
  <si>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</si>
  <si>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</si>
  <si>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</si>
  <si>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</si>
  <si>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</si>
  <si>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</si>
  <si>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</si>
  <si>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</si>
  <si>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</si>
  <si>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</si>
  <si>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</si>
  <si>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</si>
  <si>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</si>
  <si>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</si>
  <si>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</si>
  <si>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</si>
  <si>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</si>
  <si>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</si>
  <si>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</si>
  <si>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</si>
  <si>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</si>
  <si>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</si>
  <si>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</si>
  <si>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</si>
  <si>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</si>
  <si>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</si>
  <si>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</si>
  <si>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</si>
  <si>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</si>
  <si>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</si>
  <si>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</si>
  <si>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</si>
  <si>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</si>
  <si>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</si>
  <si>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</si>
  <si>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</si>
  <si>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</si>
  <si>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</si>
  <si>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</si>
  <si>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</si>
  <si>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</si>
  <si>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</si>
  <si>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</si>
  <si>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</si>
  <si>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</si>
  <si>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</si>
  <si>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</si>
  <si>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</si>
  <si>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</si>
  <si>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</si>
  <si>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</si>
  <si>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</si>
  <si>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</si>
  <si>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</si>
  <si>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</si>
  <si>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</si>
  <si>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</si>
  <si>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</si>
  <si>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</si>
  <si>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</si>
  <si>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</si>
  <si>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</si>
  <si>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</si>
  <si>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</si>
  <si>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</si>
  <si>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</si>
  <si>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</si>
  <si>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</si>
  <si>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</si>
  <si>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</si>
  <si>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</si>
  <si>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</si>
  <si>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</si>
  <si>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</si>
  <si>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</si>
  <si>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</si>
  <si>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</si>
  <si>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</si>
  <si>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</si>
  <si>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</si>
  <si>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</si>
  <si>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</si>
  <si>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</si>
  <si>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</si>
  <si>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</si>
  <si>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</si>
  <si>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</si>
  <si>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</si>
  <si>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</si>
  <si>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</si>
  <si>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</si>
  <si>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</si>
  <si>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</si>
  <si>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</si>
  <si>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</si>
  <si>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</si>
  <si>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</si>
  <si>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</si>
  <si>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</si>
  <si>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</si>
  <si>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</si>
  <si>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</si>
  <si>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</si>
  <si>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</si>
  <si>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</si>
  <si>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</si>
  <si>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</si>
  <si>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</si>
  <si>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</si>
  <si>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</si>
  <si>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</si>
  <si>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</si>
  <si>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</si>
  <si>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</si>
  <si>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</si>
  <si>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</si>
  <si>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</si>
  <si>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</si>
  <si>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</si>
  <si>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</si>
  <si>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</si>
  <si>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</si>
  <si>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</si>
  <si>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</si>
  <si>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</si>
  <si>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</si>
  <si>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</si>
  <si>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</si>
  <si>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</si>
  <si>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</si>
  <si>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</si>
  <si>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</si>
  <si>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</si>
  <si>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</si>
  <si>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</si>
  <si>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</si>
  <si>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</si>
  <si>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</si>
  <si>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</si>
  <si>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</si>
  <si>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</si>
  <si>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</si>
  <si>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</si>
  <si>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</si>
  <si>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</si>
  <si>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</si>
  <si>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</si>
  <si>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</si>
  <si>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</si>
  <si>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</si>
  <si>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</si>
  <si>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</si>
  <si>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</si>
  <si>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</si>
  <si>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</si>
  <si>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</si>
  <si>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</si>
  <si>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</si>
  <si>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</si>
  <si>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</si>
  <si>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</si>
  <si>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</si>
  <si>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</si>
  <si>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</si>
  <si>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</si>
  <si>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</si>
  <si>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</si>
  <si>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</si>
  <si>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</si>
  <si>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</si>
  <si>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</si>
  <si>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</si>
  <si>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</si>
  <si>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</si>
  <si>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</si>
  <si>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</si>
  <si>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</si>
  <si>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</si>
  <si>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</si>
  <si>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</si>
  <si>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</si>
  <si>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</si>
  <si>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</si>
  <si>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</si>
  <si>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</si>
  <si>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</si>
  <si>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</si>
  <si>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</si>
  <si>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</si>
  <si>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</si>
  <si>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</si>
  <si>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</si>
  <si>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</si>
  <si>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</si>
  <si>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</si>
  <si>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</si>
  <si>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</si>
  <si>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</si>
  <si>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</si>
  <si>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</si>
  <si>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</si>
  <si>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</si>
  <si>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</si>
  <si>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</si>
  <si>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</si>
  <si>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</si>
  <si>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</si>
  <si>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</si>
  <si>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</si>
  <si>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</si>
  <si>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</si>
  <si>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</si>
  <si>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</si>
  <si>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</si>
  <si>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</si>
  <si>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</si>
  <si>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</si>
  <si>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</si>
  <si>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</si>
  <si>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</si>
  <si>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</si>
  <si>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</si>
  <si>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</si>
  <si>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</si>
  <si>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</si>
  <si>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</si>
  <si>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</si>
  <si>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</si>
  <si>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</si>
  <si>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</si>
  <si>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</si>
  <si>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</si>
  <si>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</si>
  <si>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</si>
  <si>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</si>
  <si>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</si>
  <si>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</si>
  <si>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</si>
  <si>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</si>
  <si>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</si>
  <si>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</si>
  <si>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</si>
  <si>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</si>
  <si>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</si>
  <si>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</si>
  <si>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</si>
  <si>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</si>
  <si>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</si>
  <si>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</si>
  <si>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</si>
  <si>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</si>
  <si>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</si>
  <si>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</si>
  <si>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</si>
  <si>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</si>
  <si>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</si>
  <si>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</si>
  <si>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</si>
  <si>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</si>
  <si>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</si>
  <si>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</si>
  <si>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</si>
  <si>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</si>
  <si>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</si>
  <si>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</si>
  <si>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</si>
  <si>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</si>
  <si>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</si>
  <si>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</si>
  <si>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</si>
  <si>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</si>
  <si>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</si>
  <si>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</si>
  <si>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</si>
  <si>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</si>
  <si>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</si>
  <si>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</si>
  <si>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</si>
  <si>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</si>
  <si>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</si>
  <si>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</si>
  <si>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</si>
  <si>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</si>
  <si>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</si>
  <si>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</si>
  <si>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</si>
  <si>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</si>
  <si>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</si>
  <si>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</si>
  <si>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</si>
  <si>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</si>
  <si>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</si>
  <si>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</si>
  <si>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</si>
  <si>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</si>
  <si>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</si>
  <si>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</si>
  <si>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</si>
  <si>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</si>
  <si>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</si>
  <si>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</si>
  <si>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</si>
  <si>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</si>
  <si>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</si>
  <si>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</si>
  <si>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</si>
  <si>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</si>
  <si>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</si>
  <si>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</si>
  <si>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</si>
  <si>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</si>
  <si>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</si>
  <si>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</si>
  <si>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</si>
  <si>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</si>
  <si>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</si>
  <si>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</si>
  <si>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</si>
  <si>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</si>
  <si>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</si>
  <si>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</si>
  <si>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</si>
  <si>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</si>
  <si>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</si>
  <si>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</si>
  <si>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</si>
  <si>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</si>
  <si>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</si>
  <si>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</si>
  <si>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</si>
  <si>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</si>
  <si>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</si>
  <si>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</si>
  <si>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</si>
  <si>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</si>
  <si>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</si>
  <si>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</si>
  <si>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</si>
  <si>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</si>
  <si>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</si>
  <si>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</si>
  <si>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</si>
  <si>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</si>
  <si>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</si>
  <si>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</si>
  <si>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</si>
  <si>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</si>
  <si>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</si>
  <si>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</si>
  <si>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</si>
  <si>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</si>
  <si>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</si>
  <si>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</si>
  <si>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</si>
  <si>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</si>
  <si>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</si>
  <si>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</si>
  <si>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</si>
  <si>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</si>
  <si>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</si>
  <si>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</si>
  <si>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</si>
  <si>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</si>
  <si>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</si>
  <si>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</si>
  <si>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</si>
  <si>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</si>
  <si>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</si>
  <si>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</si>
  <si>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</si>
  <si>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</si>
  <si>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</si>
  <si>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</si>
  <si>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</si>
  <si>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</si>
  <si>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</si>
  <si>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</si>
  <si>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</si>
  <si>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</si>
  <si>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</si>
  <si>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</si>
  <si>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</si>
  <si>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</si>
  <si>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</si>
  <si>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</si>
  <si>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</si>
  <si>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</si>
  <si>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</si>
  <si>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</si>
  <si>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</si>
  <si>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</si>
  <si>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</si>
  <si>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</si>
  <si>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</si>
  <si>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</si>
  <si>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</si>
  <si>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</si>
  <si>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</si>
  <si>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</si>
  <si>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</si>
  <si>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</si>
  <si>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</si>
  <si>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</si>
  <si>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</si>
  <si>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</si>
  <si>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</si>
  <si>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</si>
  <si>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</si>
  <si>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</si>
  <si>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</si>
  <si>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</si>
  <si>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</si>
  <si>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</si>
  <si>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</si>
  <si>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</si>
  <si>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</si>
  <si>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</si>
  <si>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</si>
  <si>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</si>
  <si>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</si>
  <si>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</si>
  <si>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</si>
  <si>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</si>
  <si>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</si>
  <si>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</si>
  <si>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</si>
  <si>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</si>
  <si>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</si>
  <si>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</si>
  <si>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</si>
  <si>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</si>
  <si>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</si>
  <si>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</si>
  <si>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</si>
  <si>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</si>
  <si>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</si>
  <si>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</si>
  <si>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</si>
  <si>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</si>
  <si>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</si>
  <si>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</si>
  <si>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</si>
  <si>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</si>
  <si>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</si>
  <si>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</si>
  <si>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</si>
  <si>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</si>
  <si>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</si>
  <si>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</si>
  <si>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</si>
  <si>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</si>
  <si>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</si>
  <si>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</si>
  <si>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</si>
  <si>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</si>
  <si>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</si>
  <si>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</si>
  <si>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</si>
  <si>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</si>
  <si>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</si>
  <si>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</si>
  <si>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</si>
  <si>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</si>
  <si>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</si>
  <si>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</si>
  <si>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</si>
  <si>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</si>
  <si>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</si>
  <si>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</si>
  <si>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</si>
  <si>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</si>
  <si>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</si>
  <si>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</si>
  <si>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</si>
  <si>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</si>
  <si>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</si>
  <si>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</si>
  <si>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</si>
  <si>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</si>
  <si>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</si>
  <si>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</si>
  <si>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</si>
  <si>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</si>
  <si>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</si>
  <si>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</si>
  <si>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</si>
  <si>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</si>
  <si>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</si>
  <si>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</si>
  <si>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</si>
  <si>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</si>
  <si>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</si>
  <si>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</si>
  <si>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</si>
  <si>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</si>
  <si>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</si>
  <si>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</si>
  <si>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</si>
  <si>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</si>
  <si>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</si>
  <si>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</si>
  <si>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</si>
  <si>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</si>
  <si>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</si>
  <si>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</si>
  <si>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</si>
  <si>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</si>
  <si>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</si>
  <si>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</si>
  <si>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</si>
  <si>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</si>
  <si>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</si>
  <si>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</si>
  <si>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</si>
  <si>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</si>
  <si>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</si>
  <si>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</si>
  <si>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</si>
  <si>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</si>
  <si>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</si>
  <si>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</si>
  <si>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</si>
  <si>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</si>
  <si>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</si>
  <si>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</si>
  <si>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</si>
  <si>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</si>
  <si>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</si>
  <si>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</si>
  <si>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</si>
  <si>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</si>
  <si>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</si>
  <si>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</si>
  <si>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</si>
  <si>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</si>
  <si>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</si>
  <si>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</si>
  <si>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</si>
  <si>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</si>
  <si>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</si>
  <si>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</si>
  <si>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</si>
  <si>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</si>
  <si>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</si>
  <si>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</si>
  <si>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</si>
  <si>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</si>
  <si>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</si>
  <si>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</si>
  <si>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</si>
  <si>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</si>
  <si>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</si>
  <si>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</si>
  <si>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</si>
  <si>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</si>
  <si>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</si>
  <si>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</si>
  <si>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</si>
  <si>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</si>
  <si>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</si>
  <si>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</si>
  <si>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</si>
  <si>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</si>
  <si>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</si>
  <si>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</si>
  <si>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</si>
  <si>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</si>
  <si>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</si>
  <si>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</si>
  <si>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</si>
  <si>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</si>
  <si>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</si>
  <si>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</si>
  <si>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</si>
  <si>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</si>
  <si>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</si>
  <si>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</si>
  <si>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</si>
  <si>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</si>
  <si>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</si>
  <si>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</si>
  <si>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</si>
  <si>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</si>
  <si>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</si>
  <si>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</si>
  <si>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</si>
  <si>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</si>
  <si>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</si>
  <si>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</si>
  <si>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</si>
  <si>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</si>
  <si>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</si>
  <si>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</si>
  <si>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</si>
  <si>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</si>
  <si>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</si>
  <si>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</si>
  <si>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</si>
  <si>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</si>
  <si>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</si>
  <si>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</si>
  <si>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</si>
  <si>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</si>
  <si>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</si>
  <si>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</si>
  <si>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</si>
  <si>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</si>
  <si>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</si>
  <si>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</si>
  <si>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</si>
  <si>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</si>
  <si>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</si>
  <si>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</si>
  <si>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</si>
  <si>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</si>
  <si>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</si>
  <si>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</si>
  <si>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</si>
  <si>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</si>
  <si>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</si>
  <si>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</si>
  <si>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</si>
  <si>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</si>
  <si>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</si>
  <si>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</si>
  <si>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</si>
  <si>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</si>
  <si>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</si>
  <si>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</si>
  <si>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</si>
  <si>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</si>
  <si>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</si>
  <si>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</si>
  <si>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</si>
  <si>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</si>
  <si>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</si>
  <si>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</si>
  <si>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</si>
  <si>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</si>
  <si>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</si>
  <si>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</si>
  <si>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</si>
  <si>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</si>
  <si>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</si>
  <si>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</si>
  <si>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</si>
  <si>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</si>
  <si>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</si>
  <si>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</si>
  <si>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</si>
  <si>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</si>
  <si>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</si>
  <si>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</si>
  <si>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</si>
  <si>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</si>
  <si>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</si>
  <si>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</si>
  <si>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</si>
  <si>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</si>
  <si>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</si>
  <si>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</si>
  <si>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</si>
  <si>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</si>
  <si>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</si>
  <si>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</si>
  <si>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</si>
  <si>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</si>
  <si>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</si>
  <si>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</si>
  <si>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</si>
  <si>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</si>
  <si>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</si>
  <si>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</si>
  <si>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</si>
  <si>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</si>
  <si>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</si>
  <si>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</si>
  <si>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</si>
  <si>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</si>
  <si>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</si>
  <si>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</si>
  <si>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</si>
  <si>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</si>
  <si>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</si>
  <si>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</si>
  <si>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</si>
  <si>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</si>
  <si>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</si>
  <si>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</si>
  <si>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</si>
  <si>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</si>
  <si>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</si>
  <si>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</si>
  <si>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</si>
  <si>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</si>
  <si>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</si>
  <si>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</si>
  <si>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</si>
  <si>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</si>
  <si>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</si>
  <si>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</si>
  <si>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</si>
  <si>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</si>
  <si>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</si>
  <si>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</si>
  <si>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</si>
  <si>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</si>
  <si>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</si>
  <si>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</si>
  <si>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</si>
  <si>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</si>
  <si>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</si>
  <si>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</si>
  <si>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</si>
  <si>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</si>
  <si>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</si>
  <si>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</si>
  <si>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</si>
  <si>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</si>
  <si>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</si>
  <si>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</si>
  <si>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</si>
  <si>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</si>
  <si>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</si>
  <si>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</si>
  <si>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</si>
  <si>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</si>
  <si>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</si>
  <si>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</si>
  <si>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</si>
  <si>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</si>
  <si>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</si>
  <si>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</si>
  <si>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</si>
  <si>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</si>
  <si>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</si>
  <si>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</si>
  <si>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</si>
  <si>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</si>
  <si>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</si>
  <si>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</si>
  <si>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</si>
  <si>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</si>
  <si>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</si>
  <si>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</si>
  <si>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</si>
  <si>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</si>
  <si>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</si>
  <si>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</si>
  <si>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</si>
  <si>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</si>
  <si>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</si>
  <si>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</si>
  <si>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</si>
  <si>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</si>
  <si>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</si>
  <si>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</si>
  <si>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</si>
  <si>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</si>
  <si>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</si>
  <si>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</si>
  <si>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</si>
  <si>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</si>
  <si>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</si>
  <si>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</si>
  <si>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</si>
  <si>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</si>
  <si>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</si>
  <si>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</si>
  <si>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</si>
  <si>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</si>
  <si>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</si>
  <si>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</si>
  <si>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</si>
  <si>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</si>
  <si>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</si>
  <si>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</si>
  <si>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</si>
  <si>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</si>
  <si>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</si>
  <si>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</si>
  <si>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</si>
  <si>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</si>
  <si>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</si>
  <si>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</si>
  <si>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</si>
  <si>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</si>
  <si>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</si>
  <si>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</si>
  <si>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</si>
  <si>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</si>
  <si>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</si>
  <si>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</si>
  <si>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</si>
  <si>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</si>
  <si>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</si>
  <si>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</si>
  <si>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</si>
  <si>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</si>
  <si>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</si>
  <si>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</si>
  <si>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</si>
  <si>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</si>
  <si>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</si>
  <si>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</si>
  <si>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</si>
  <si>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</si>
  <si>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</si>
  <si>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</si>
  <si>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</si>
  <si>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</si>
  <si>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</si>
  <si>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</si>
  <si>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</si>
  <si>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</si>
  <si>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</si>
  <si>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</si>
  <si>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</si>
  <si>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</si>
  <si>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</si>
  <si>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</si>
  <si>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</si>
  <si>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</si>
  <si>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</si>
  <si>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</si>
  <si>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</si>
  <si>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</si>
  <si>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</si>
  <si>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</si>
  <si>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</si>
  <si>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</si>
  <si>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</si>
  <si>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</si>
  <si>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</si>
  <si>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</si>
  <si>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</si>
  <si>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</si>
  <si>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</si>
  <si>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</si>
  <si>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</si>
  <si>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</si>
  <si>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</si>
  <si>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</si>
  <si>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</si>
  <si>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</si>
  <si>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</si>
  <si>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</si>
  <si>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</si>
  <si>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</si>
  <si>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</si>
  <si>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</si>
  <si>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</si>
  <si>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</si>
  <si>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</si>
  <si>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</si>
  <si>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</si>
  <si>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</si>
  <si>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</si>
  <si>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</si>
  <si>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</si>
  <si>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</si>
  <si>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</si>
  <si>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</si>
  <si>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</si>
  <si>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</si>
  <si>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</si>
  <si>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</si>
  <si>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</si>
  <si>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</si>
  <si>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</si>
  <si>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</si>
  <si>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</si>
  <si>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</si>
  <si>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</si>
  <si>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</si>
  <si>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</si>
  <si>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</si>
  <si>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</si>
  <si>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</si>
  <si>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</si>
  <si>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</si>
  <si>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</si>
  <si>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</si>
  <si>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</si>
  <si>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</si>
  <si>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</si>
  <si>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</si>
  <si>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</si>
  <si>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</si>
  <si>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</si>
  <si>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</si>
  <si>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</si>
  <si>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</si>
  <si>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</si>
  <si>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</si>
  <si>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</si>
  <si>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</si>
  <si>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</si>
  <si>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</si>
  <si>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</si>
  <si>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</si>
  <si>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</si>
  <si>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</si>
  <si>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</si>
  <si>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</si>
  <si>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</si>
  <si>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</si>
  <si>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</si>
  <si>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</si>
  <si>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</si>
  <si>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</si>
  <si>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</si>
  <si>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</si>
  <si>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</si>
  <si>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</si>
  <si>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</si>
  <si>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</si>
  <si>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</si>
  <si>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</si>
  <si>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</si>
  <si>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</si>
  <si>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</si>
  <si>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</si>
  <si>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</si>
  <si>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</si>
  <si>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</si>
  <si>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</si>
  <si>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</si>
  <si>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</si>
  <si>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</si>
  <si>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</si>
  <si>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</si>
  <si>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</si>
  <si>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</si>
  <si>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</si>
  <si>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</si>
  <si>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</si>
  <si>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</si>
  <si>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</si>
  <si>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</si>
  <si>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</si>
  <si>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</si>
  <si>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</si>
  <si>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</si>
  <si>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</si>
  <si>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</si>
  <si>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</si>
  <si>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</si>
  <si>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</si>
  <si>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</si>
  <si>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</si>
  <si>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</si>
  <si>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</si>
  <si>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</si>
  <si>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</si>
  <si>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</si>
  <si>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</si>
  <si>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</si>
  <si>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</si>
  <si>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</si>
  <si>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</si>
  <si>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</si>
  <si>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</si>
  <si>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</si>
  <si>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</si>
  <si>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</si>
  <si>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</si>
  <si>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</si>
  <si>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</si>
  <si>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</si>
  <si>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</si>
  <si>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</si>
  <si>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</si>
  <si>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</si>
  <si>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</si>
  <si>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</si>
  <si>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</si>
  <si>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</si>
  <si>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</si>
  <si>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</si>
  <si>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</si>
  <si>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</si>
  <si>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</si>
  <si>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</si>
  <si>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</si>
  <si>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</si>
  <si>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</si>
  <si>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</si>
  <si>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</si>
  <si>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</si>
  <si>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</si>
  <si>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</si>
  <si>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</si>
  <si>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</si>
  <si>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</si>
  <si>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</si>
  <si>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</si>
  <si>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</si>
  <si>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</si>
  <si>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</si>
  <si>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</si>
  <si>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</si>
  <si>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</si>
  <si>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</si>
  <si>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</si>
  <si>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</si>
  <si>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</si>
  <si>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</si>
  <si>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</si>
  <si>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</si>
  <si>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</si>
  <si>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</si>
  <si>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</si>
  <si>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</si>
  <si>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</si>
  <si>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</si>
  <si>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</si>
  <si>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</si>
  <si>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</si>
  <si>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</si>
  <si>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</si>
  <si>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</si>
  <si>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</si>
  <si>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</si>
  <si>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</si>
  <si>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</si>
  <si>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</si>
  <si>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</si>
  <si>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</si>
  <si>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</si>
  <si>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</si>
  <si>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</si>
  <si>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</si>
  <si>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</si>
  <si>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</si>
  <si>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</si>
  <si>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</si>
  <si>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</si>
  <si>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</si>
  <si>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</si>
  <si>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</si>
  <si>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</si>
  <si>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</si>
  <si>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</si>
  <si>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</si>
  <si>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</si>
  <si>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</si>
  <si>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</si>
  <si>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</si>
  <si>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</si>
  <si>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</si>
  <si>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</si>
  <si>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</si>
  <si>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</si>
  <si>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</si>
  <si>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</si>
  <si>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</si>
  <si>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</si>
  <si>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</si>
  <si>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</si>
  <si>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</si>
  <si>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</si>
  <si>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</si>
  <si>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</si>
  <si>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</si>
  <si>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</si>
  <si>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</si>
  <si>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</si>
  <si>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</si>
  <si>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</si>
  <si>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</si>
  <si>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</si>
  <si>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</si>
  <si>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</si>
  <si>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</si>
  <si>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</si>
  <si>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</si>
  <si>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</si>
  <si>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</si>
  <si>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</si>
  <si>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</si>
  <si>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</si>
  <si>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</si>
  <si>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</si>
  <si>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</si>
  <si>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</si>
  <si>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</si>
  <si>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</si>
  <si>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</si>
  <si>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</si>
  <si>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</si>
  <si>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</si>
  <si>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</si>
  <si>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</si>
  <si>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</si>
  <si>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</si>
  <si>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</si>
  <si>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</si>
  <si>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</si>
  <si>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</si>
  <si>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</si>
  <si>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</si>
  <si>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</si>
  <si>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</si>
  <si>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</si>
  <si>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</si>
  <si>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</si>
  <si>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</si>
  <si>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</si>
  <si>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</si>
  <si>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</si>
  <si>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</si>
  <si>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</si>
  <si>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</si>
  <si>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</si>
  <si>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</si>
  <si>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</si>
  <si>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</si>
  <si>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</si>
  <si>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</si>
  <si>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</si>
  <si>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</si>
  <si>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</si>
  <si>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</si>
  <si>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</si>
  <si>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</si>
  <si>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</si>
  <si>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</si>
  <si>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</si>
  <si>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</si>
  <si>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</si>
  <si>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</si>
  <si>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</si>
  <si>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</si>
  <si>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</si>
  <si>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</si>
  <si>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</si>
  <si>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</si>
  <si>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</si>
  <si>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</si>
  <si>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</si>
  <si>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</si>
  <si>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</si>
  <si>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</si>
  <si>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</si>
  <si>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</si>
  <si>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</si>
  <si>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</si>
  <si>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</si>
  <si>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</si>
  <si>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</si>
  <si>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</si>
  <si>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</si>
  <si>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</si>
  <si>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</si>
  <si>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</si>
  <si>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</si>
  <si>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</si>
  <si>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</si>
  <si>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</si>
  <si>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</si>
  <si>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</si>
  <si>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</si>
  <si>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</si>
  <si>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</si>
  <si>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</si>
  <si>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</si>
  <si>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</si>
  <si>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</si>
  <si>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</si>
  <si>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</si>
  <si>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</si>
  <si>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</si>
  <si>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</si>
  <si>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</si>
  <si>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</si>
  <si>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</si>
  <si>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</si>
  <si>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</si>
  <si>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</si>
  <si>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</si>
  <si>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</si>
  <si>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</si>
  <si>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</si>
  <si>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</si>
  <si>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</si>
  <si>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</si>
  <si>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</si>
  <si>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</si>
  <si>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</si>
  <si>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</si>
  <si>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</si>
  <si>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</si>
  <si>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</si>
  <si>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</si>
  <si>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</si>
  <si>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</si>
  <si>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</si>
  <si>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</si>
  <si>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</si>
  <si>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</si>
  <si>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</si>
  <si>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</si>
  <si>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</si>
  <si>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</si>
  <si>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</si>
  <si>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</si>
  <si>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</si>
  <si>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</si>
  <si>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</si>
  <si>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</si>
  <si>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</si>
  <si>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</si>
  <si>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</si>
  <si>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</si>
  <si>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</si>
  <si>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</si>
  <si>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</si>
  <si>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</si>
  <si>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</si>
  <si>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</si>
  <si>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</si>
  <si>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</si>
  <si>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</si>
  <si>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</si>
  <si>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</si>
  <si>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</si>
  <si>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</si>
  <si>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</si>
  <si>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</si>
  <si>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</si>
  <si>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</si>
  <si>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</si>
  <si>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</si>
  <si>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</si>
  <si>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</si>
  <si>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</si>
  <si>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</si>
  <si>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</si>
  <si>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</si>
  <si>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</si>
  <si>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</si>
  <si>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</si>
  <si>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</si>
  <si>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</si>
  <si>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</si>
  <si>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</si>
  <si>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</si>
  <si>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</si>
  <si>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</si>
  <si>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</si>
  <si>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</si>
  <si>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</si>
  <si>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</si>
  <si>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</si>
  <si>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</si>
  <si>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</si>
  <si>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</si>
  <si>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</si>
  <si>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</si>
  <si>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</si>
  <si>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</si>
  <si>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</si>
  <si>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</si>
  <si>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</si>
  <si>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</si>
  <si>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</si>
  <si>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</si>
  <si>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</si>
  <si>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</si>
  <si>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</si>
  <si>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</si>
  <si>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</si>
  <si>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</si>
  <si>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</si>
  <si>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</si>
  <si>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</si>
  <si>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</si>
  <si>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</si>
  <si>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</si>
  <si>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</si>
  <si>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</si>
  <si>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</si>
  <si>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</si>
  <si>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</si>
  <si>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</si>
  <si>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</si>
  <si>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</si>
  <si>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</si>
  <si>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</si>
  <si>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</si>
  <si>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</si>
  <si>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</si>
  <si>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</si>
  <si>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</si>
  <si>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</si>
  <si>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</si>
  <si>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</si>
  <si>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</si>
  <si>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</si>
  <si>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</si>
  <si>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</si>
  <si>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</si>
  <si>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</si>
  <si>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</si>
  <si>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</si>
  <si>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</si>
  <si>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</si>
  <si>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</si>
  <si>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</si>
  <si>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</si>
  <si>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</si>
  <si>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</si>
  <si>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</si>
  <si>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</si>
  <si>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</si>
  <si>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</si>
  <si>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</si>
  <si>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</si>
  <si>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</si>
  <si>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</si>
  <si>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</si>
  <si>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</si>
  <si>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</si>
  <si>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</si>
  <si>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</si>
  <si>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</si>
  <si>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</si>
  <si>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</si>
  <si>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</si>
  <si>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</si>
  <si>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</si>
  <si>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</si>
  <si>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</si>
  <si>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</si>
  <si>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</si>
  <si>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</si>
  <si>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</si>
  <si>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</si>
  <si>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</si>
  <si>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</si>
  <si>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</si>
  <si>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</si>
  <si>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</si>
  <si>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</si>
  <si>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</si>
  <si>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</si>
  <si>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</si>
  <si>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</si>
  <si>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</si>
  <si>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</si>
  <si>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</si>
  <si>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</si>
  <si>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</si>
  <si>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</si>
  <si>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</si>
  <si>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</si>
  <si>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</si>
  <si>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</si>
  <si>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</si>
  <si>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</si>
  <si>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</si>
  <si>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</si>
  <si>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</si>
  <si>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</si>
  <si>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</si>
  <si>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</si>
  <si>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</si>
  <si>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</si>
  <si>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</si>
  <si>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</si>
  <si>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</si>
  <si>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</si>
  <si>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</si>
  <si>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</si>
  <si>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</si>
  <si>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</si>
  <si>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</si>
  <si>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</si>
  <si>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</si>
  <si>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</si>
  <si>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</si>
  <si>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</si>
  <si>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</si>
  <si>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</si>
  <si>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</si>
  <si>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</si>
  <si>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</si>
  <si>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</si>
  <si>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</si>
  <si>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</si>
  <si>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</si>
  <si>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</si>
  <si>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</si>
  <si>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</si>
  <si>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</si>
  <si>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</si>
  <si>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</si>
  <si>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</si>
  <si>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</si>
  <si>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</si>
  <si>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</si>
  <si>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</si>
  <si>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</si>
  <si>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</si>
  <si>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</si>
  <si>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</si>
  <si>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</si>
  <si>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</si>
  <si>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</si>
  <si>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</si>
  <si>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</si>
  <si>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</si>
  <si>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</si>
  <si>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</si>
  <si>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</si>
  <si>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</si>
  <si>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</si>
  <si>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</si>
  <si>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</si>
  <si>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</si>
  <si>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</si>
  <si>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</si>
  <si>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</si>
  <si>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</si>
  <si>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</si>
  <si>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</si>
  <si>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</si>
  <si>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</si>
  <si>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</si>
  <si>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</si>
  <si>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</si>
  <si>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</si>
  <si>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</si>
  <si>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</si>
  <si>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</si>
  <si>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</si>
  <si>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</si>
  <si>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</si>
  <si>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</si>
  <si>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</si>
  <si>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</si>
  <si>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</si>
  <si>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</si>
  <si>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</si>
  <si>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</si>
  <si>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</si>
  <si>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</si>
  <si>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</si>
  <si>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</si>
  <si>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</si>
  <si>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</si>
  <si>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</si>
  <si>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</si>
  <si>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</si>
  <si>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</si>
  <si>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</si>
  <si>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</si>
  <si>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</si>
  <si>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</si>
  <si>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</si>
  <si>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</si>
  <si>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</si>
  <si>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</si>
  <si>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</si>
  <si>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</si>
  <si>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</si>
  <si>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</si>
  <si>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</si>
  <si>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</si>
  <si>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</si>
  <si>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</si>
  <si>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</si>
  <si>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</si>
  <si>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</si>
  <si>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</si>
  <si>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</si>
  <si>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</si>
  <si>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</si>
  <si>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</si>
  <si>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</si>
  <si>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</si>
  <si>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</si>
  <si>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</si>
  <si>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</si>
  <si>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</si>
  <si>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</si>
  <si>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</si>
  <si>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</si>
  <si>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</si>
  <si>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</si>
  <si>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</si>
  <si>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</si>
  <si>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</si>
  <si>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</si>
  <si>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</si>
  <si>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</si>
  <si>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</si>
  <si>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</si>
  <si>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</si>
  <si>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</si>
  <si>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</si>
  <si>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</si>
  <si>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</si>
  <si>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</si>
  <si>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</si>
  <si>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</si>
  <si>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</si>
  <si>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</si>
  <si>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</si>
  <si>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</si>
  <si>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</si>
  <si>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</si>
  <si>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</si>
  <si>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</si>
  <si>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</si>
  <si>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</si>
  <si>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</si>
  <si>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</si>
  <si>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</si>
  <si>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</si>
  <si>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</si>
  <si>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</si>
  <si>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</si>
  <si>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</si>
  <si>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</si>
  <si>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</si>
  <si>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</si>
  <si>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</si>
  <si>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</si>
  <si>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</si>
  <si>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</si>
  <si>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</si>
  <si>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</si>
  <si>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</si>
  <si>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</si>
  <si>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</si>
  <si>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</si>
  <si>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</si>
  <si>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</si>
  <si>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</si>
  <si>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</si>
  <si>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</si>
  <si>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</si>
  <si>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</si>
  <si>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</si>
  <si>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</si>
  <si>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</si>
  <si>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</si>
  <si>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</si>
  <si>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</si>
  <si>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</si>
  <si>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</si>
  <si>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</si>
  <si>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</si>
  <si>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</si>
  <si>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</si>
  <si>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</si>
  <si>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</si>
  <si>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</si>
  <si>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</si>
  <si>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</si>
  <si>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</si>
  <si>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</si>
  <si>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</si>
  <si>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</si>
  <si>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</si>
  <si>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</si>
  <si>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</si>
  <si>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</si>
  <si>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</si>
  <si>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</si>
  <si>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</si>
  <si>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</si>
  <si>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</si>
  <si>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</si>
  <si>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</si>
  <si>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</si>
  <si>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</si>
  <si>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</si>
  <si>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</si>
  <si>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</si>
  <si>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</si>
  <si>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</si>
  <si>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</si>
  <si>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</si>
  <si>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</si>
  <si>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</si>
  <si>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</si>
  <si>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</si>
  <si>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</si>
  <si>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</si>
  <si>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</si>
  <si>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</si>
  <si>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</si>
  <si>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</si>
  <si>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</si>
  <si>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</si>
  <si>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</si>
  <si>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</si>
  <si>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</si>
  <si>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</si>
  <si>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</si>
  <si>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</si>
  <si>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</si>
  <si>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</si>
  <si>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</si>
  <si>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</si>
  <si>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</si>
  <si>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</si>
  <si>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</si>
  <si>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</si>
  <si>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</si>
  <si>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</si>
  <si>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</si>
  <si>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</si>
  <si>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</si>
  <si>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</si>
  <si>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</si>
  <si>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</si>
  <si>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</si>
  <si>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</si>
  <si>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</si>
  <si>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</si>
  <si>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</si>
  <si>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</si>
  <si>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</si>
  <si>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</si>
  <si>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</si>
  <si>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</si>
  <si>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</si>
  <si>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</si>
  <si>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</si>
  <si>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</si>
  <si>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</si>
  <si>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</si>
  <si>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</si>
  <si>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</si>
  <si>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</si>
  <si>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</si>
  <si>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</si>
  <si>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</si>
  <si>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</si>
  <si>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</si>
  <si>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</si>
  <si>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</si>
  <si>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</si>
  <si>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</si>
  <si>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</si>
  <si>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</si>
  <si>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</si>
  <si>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</si>
  <si>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</si>
  <si>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</si>
  <si>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</si>
  <si>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</si>
  <si>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</si>
  <si>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</si>
  <si>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</si>
  <si>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</si>
  <si>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</si>
  <si>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</si>
  <si>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</si>
  <si>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</si>
  <si>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</si>
  <si>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</si>
  <si>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</si>
  <si>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</si>
  <si>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</si>
  <si>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</si>
  <si>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</si>
  <si>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</si>
  <si>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</si>
  <si>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</si>
  <si>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</si>
  <si>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</si>
  <si>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</si>
  <si>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</si>
  <si>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</si>
  <si>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</si>
  <si>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</si>
  <si>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</si>
  <si>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</si>
  <si>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</si>
  <si>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</si>
  <si>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</si>
  <si>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</si>
  <si>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</si>
  <si>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</si>
  <si>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</si>
  <si>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</si>
  <si>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</si>
  <si>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</si>
  <si>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</si>
  <si>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</si>
  <si>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</si>
  <si>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</si>
  <si>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</si>
  <si>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</si>
  <si>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</si>
  <si>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</si>
  <si>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</si>
  <si>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</si>
  <si>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</si>
  <si>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</si>
  <si>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</si>
  <si>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</si>
  <si>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</si>
  <si>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</si>
  <si>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</si>
  <si>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</si>
  <si>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</si>
  <si>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</si>
  <si>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</si>
  <si>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</si>
  <si>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</si>
  <si>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</si>
  <si>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</si>
  <si>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</si>
  <si>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</si>
  <si>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</si>
  <si>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</si>
  <si>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</si>
  <si>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</si>
  <si>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</si>
  <si>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</si>
  <si>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</si>
  <si>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</si>
  <si>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</si>
  <si>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</si>
  <si>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</si>
  <si>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</si>
  <si>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</si>
  <si>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</si>
  <si>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</si>
  <si>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</si>
  <si>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</si>
  <si>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</si>
  <si>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</si>
  <si>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</si>
  <si>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</si>
  <si>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</si>
  <si>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</si>
  <si>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</si>
  <si>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</si>
  <si>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</si>
  <si>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</si>
  <si>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</si>
  <si>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</si>
  <si>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</si>
  <si>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</si>
  <si>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</si>
  <si>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</si>
  <si>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</si>
  <si>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</si>
  <si>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</si>
  <si>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</si>
  <si>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</si>
  <si>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</si>
  <si>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</si>
  <si>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</si>
  <si>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</si>
  <si>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</si>
  <si>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</si>
  <si>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</si>
  <si>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</si>
  <si>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</si>
  <si>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</si>
  <si>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</si>
  <si>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</si>
  <si>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</si>
  <si>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</si>
  <si>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</si>
  <si>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</si>
  <si>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</si>
  <si>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</si>
  <si>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</si>
  <si>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</si>
  <si>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</si>
  <si>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</si>
  <si>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</si>
  <si>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</si>
  <si>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</si>
  <si>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</si>
  <si>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</si>
  <si>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</si>
  <si>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</si>
  <si>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</si>
  <si>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</si>
  <si>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</si>
  <si>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</si>
  <si>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</si>
  <si>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</si>
  <si>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</si>
  <si>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</si>
  <si>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</si>
  <si>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</si>
  <si>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</si>
  <si>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</si>
  <si>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</si>
  <si>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</si>
  <si>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</si>
  <si>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</si>
  <si>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</si>
  <si>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</si>
  <si>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</si>
  <si>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</si>
  <si>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</si>
  <si>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</si>
  <si>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</si>
  <si>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</si>
  <si>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</si>
  <si>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</si>
  <si>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</si>
  <si>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</si>
  <si>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</si>
  <si>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</si>
  <si>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</si>
  <si>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</si>
  <si>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</si>
  <si>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</si>
  <si>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</si>
  <si>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</si>
  <si>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</si>
  <si>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</si>
  <si>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</si>
  <si>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</si>
  <si>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</si>
  <si>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</si>
  <si>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</si>
  <si>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</si>
  <si>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</si>
  <si>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</si>
  <si>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</si>
  <si>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</si>
  <si>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</si>
  <si>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</si>
  <si>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</si>
  <si>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</si>
  <si>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</si>
  <si>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</si>
  <si>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</si>
  <si>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</si>
  <si>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</si>
  <si>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</si>
  <si>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</si>
  <si>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</si>
  <si>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</si>
  <si>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</si>
  <si>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</si>
  <si>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</si>
  <si>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</si>
  <si>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</si>
  <si>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</si>
  <si>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</si>
  <si>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</si>
  <si>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</si>
  <si>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</si>
  <si>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</si>
  <si>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</si>
  <si>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</si>
  <si>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</si>
  <si>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</si>
  <si>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</si>
  <si>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</si>
  <si>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</si>
  <si>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</si>
  <si>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</si>
  <si>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</si>
  <si>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</si>
  <si>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</si>
  <si>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</si>
  <si>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</si>
  <si>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</si>
  <si>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</si>
  <si>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</si>
  <si>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</si>
  <si>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</si>
  <si>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</si>
  <si>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</si>
  <si>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</si>
  <si>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</si>
  <si>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</si>
  <si>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</si>
  <si>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</si>
  <si>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</si>
  <si>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</si>
  <si>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</si>
  <si>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</si>
  <si>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</si>
  <si>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</si>
  <si>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</si>
  <si>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</si>
  <si>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</si>
  <si>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</si>
  <si>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</si>
  <si>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</si>
  <si>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</si>
  <si>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</si>
  <si>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</si>
  <si>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</si>
  <si>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</si>
  <si>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</si>
  <si>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</si>
  <si>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</si>
  <si>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</si>
  <si>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</si>
  <si>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</si>
  <si>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</si>
  <si>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</si>
  <si>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</si>
  <si>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</si>
  <si>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</si>
  <si>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</si>
  <si>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</si>
  <si>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</si>
  <si>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</si>
  <si>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</si>
  <si>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</si>
  <si>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</si>
  <si>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</si>
  <si>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</si>
  <si>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</si>
  <si>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</si>
  <si>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</si>
  <si>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</si>
  <si>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</si>
  <si>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</si>
  <si>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</si>
  <si>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</si>
  <si>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</si>
  <si>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</si>
  <si>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</si>
  <si>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</si>
  <si>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</si>
  <si>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</si>
  <si>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</si>
  <si>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</si>
  <si>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</si>
  <si>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</si>
  <si>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</si>
  <si>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</si>
  <si>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</si>
  <si>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</si>
  <si>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</si>
  <si>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</si>
  <si>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</si>
  <si>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</si>
  <si>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</si>
  <si>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</si>
  <si>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</si>
  <si>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</si>
  <si>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</si>
  <si>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</si>
  <si>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</si>
  <si>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</si>
  <si>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</si>
  <si>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</si>
  <si>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</si>
  <si>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</si>
  <si>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</si>
  <si>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</si>
  <si>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</si>
  <si>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</si>
  <si>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</si>
  <si>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</si>
  <si>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</si>
  <si>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</si>
  <si>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</si>
  <si>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</si>
  <si>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</si>
  <si>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</si>
  <si>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</si>
  <si>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</si>
  <si>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</si>
  <si>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</si>
  <si>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</si>
  <si>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</si>
  <si>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</si>
  <si>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</si>
  <si>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</si>
  <si>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</si>
  <si>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</si>
  <si>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</si>
  <si>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</si>
  <si>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</si>
  <si>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</si>
  <si>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</si>
  <si>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</si>
  <si>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</si>
  <si>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</si>
  <si>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</si>
  <si>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</si>
  <si>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</si>
  <si>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</si>
  <si>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</si>
  <si>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</si>
  <si>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</si>
  <si>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</si>
  <si>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</si>
  <si>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</si>
  <si>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</si>
  <si>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</si>
  <si>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</si>
  <si>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</si>
  <si>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</si>
  <si>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</si>
  <si>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</si>
  <si>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</si>
  <si>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</si>
  <si>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</si>
  <si>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</si>
  <si>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</si>
  <si>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</si>
  <si>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</si>
  <si>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</si>
  <si>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</si>
  <si>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</si>
  <si>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</si>
  <si>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</si>
  <si>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</si>
  <si>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</si>
  <si>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</si>
  <si>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</si>
  <si>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</si>
  <si>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</si>
  <si>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</si>
  <si>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</si>
  <si>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</si>
  <si>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</si>
  <si>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</si>
  <si>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</si>
  <si>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</si>
  <si>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</si>
  <si>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</si>
  <si>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</si>
  <si>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</si>
  <si>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</si>
  <si>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</si>
  <si>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</si>
  <si>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</si>
  <si>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</si>
  <si>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</si>
  <si>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</si>
  <si>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</si>
  <si>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</si>
  <si>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</si>
  <si>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</si>
  <si>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</si>
  <si>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</si>
  <si>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</si>
  <si>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</si>
  <si>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</si>
  <si>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</si>
  <si>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</si>
  <si>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</si>
  <si>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</si>
  <si>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</si>
  <si>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</si>
  <si>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</si>
  <si>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</si>
  <si>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</si>
  <si>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</si>
  <si>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</si>
  <si>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</si>
  <si>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</si>
  <si>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</si>
  <si>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</si>
  <si>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</si>
  <si>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</si>
  <si>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</si>
  <si>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</si>
  <si>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</si>
  <si>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</si>
  <si>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</si>
  <si>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</si>
  <si>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</si>
  <si>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</si>
  <si>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</si>
  <si>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</si>
  <si>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</si>
  <si>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</si>
  <si>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</si>
  <si>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</si>
  <si>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</si>
  <si>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</si>
  <si>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</si>
  <si>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</si>
  <si>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</si>
  <si>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</si>
  <si>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</si>
  <si>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</si>
  <si>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</si>
  <si>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</si>
  <si>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</si>
  <si>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</si>
  <si>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</si>
  <si>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</si>
  <si>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</si>
  <si>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</si>
  <si>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</si>
  <si>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</si>
  <si>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</si>
  <si>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</si>
  <si>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</si>
  <si>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</si>
  <si>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</si>
  <si>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</si>
  <si>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</si>
  <si>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</si>
  <si>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</si>
  <si>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</si>
  <si>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</si>
  <si>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</si>
  <si>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</si>
  <si>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</si>
  <si>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</si>
  <si>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</si>
  <si>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</si>
  <si>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</si>
  <si>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</si>
  <si>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</si>
  <si>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</si>
  <si>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</si>
  <si>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</si>
  <si>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</si>
  <si>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</si>
  <si>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</si>
  <si>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</si>
  <si>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</si>
  <si>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</si>
  <si>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</si>
  <si>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</si>
  <si>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</si>
  <si>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</si>
  <si>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</si>
  <si>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</si>
  <si>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</si>
  <si>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</si>
  <si>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</si>
  <si>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</si>
  <si>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</si>
  <si>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</si>
  <si>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</si>
  <si>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</si>
  <si>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</si>
  <si>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</si>
  <si>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</si>
  <si>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</si>
  <si>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</si>
  <si>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</si>
  <si>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</si>
  <si>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</si>
  <si>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</si>
  <si>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</si>
  <si>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</si>
  <si>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</si>
  <si>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</si>
  <si>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</si>
  <si>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</si>
  <si>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</si>
  <si>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</si>
  <si>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</si>
  <si>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</si>
  <si>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</si>
  <si>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</si>
  <si>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</si>
  <si>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</si>
  <si>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</si>
  <si>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</si>
  <si>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</si>
  <si>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</si>
  <si>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</si>
  <si>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</si>
  <si>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</si>
  <si>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</si>
  <si>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</si>
  <si>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</si>
  <si>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</si>
  <si>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</si>
  <si>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</si>
  <si>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</si>
  <si>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</si>
  <si>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</si>
  <si>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</si>
  <si>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</si>
  <si>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</si>
  <si>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</si>
  <si>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</si>
  <si>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</si>
  <si>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</si>
  <si>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</si>
  <si>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</si>
  <si>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</si>
  <si>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</si>
  <si>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</si>
  <si>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</si>
  <si>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</si>
  <si>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</si>
  <si>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</si>
  <si>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</si>
  <si>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</si>
  <si>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</si>
  <si>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</si>
  <si>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</si>
  <si>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</si>
  <si>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</si>
  <si>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</si>
  <si>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</si>
  <si>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</si>
  <si>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</si>
  <si>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</si>
  <si>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</si>
  <si>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</si>
  <si>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</si>
  <si>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</si>
  <si>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</si>
  <si>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</si>
  <si>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</si>
  <si>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</si>
  <si>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</si>
  <si>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</si>
  <si>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</si>
  <si>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</si>
  <si>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</si>
  <si>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</si>
  <si>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</si>
  <si>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</si>
  <si>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</si>
  <si>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</si>
  <si>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</si>
  <si>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</si>
  <si>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</si>
  <si>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</si>
  <si>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</si>
  <si>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</si>
  <si>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</si>
  <si>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</si>
  <si>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</si>
  <si>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</si>
  <si>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</si>
  <si>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</si>
  <si>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</si>
  <si>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</si>
  <si>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</si>
  <si>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</si>
  <si>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</si>
  <si>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</si>
  <si>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</si>
  <si>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</si>
  <si>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</si>
  <si>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</si>
  <si>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</si>
  <si>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</si>
  <si>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</si>
  <si>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</si>
  <si>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</si>
  <si>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</si>
  <si>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</si>
  <si>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</si>
  <si>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</si>
  <si>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</si>
  <si>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</si>
  <si>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</si>
  <si>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</si>
  <si>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</si>
  <si>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</si>
  <si>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</si>
  <si>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</si>
  <si>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</si>
  <si>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</si>
  <si>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</si>
  <si>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</si>
  <si>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</si>
  <si>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</si>
  <si>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</si>
  <si>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</si>
  <si>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</si>
  <si>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</si>
  <si>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</si>
  <si>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</si>
  <si>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</si>
  <si>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</si>
  <si>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</si>
  <si>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</si>
  <si>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</si>
  <si>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</si>
  <si>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</si>
  <si>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</si>
  <si>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</si>
  <si>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</si>
  <si>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</si>
  <si>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</si>
  <si>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</si>
  <si>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</si>
  <si>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</si>
  <si>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</si>
  <si>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</si>
  <si>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</si>
  <si>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</si>
  <si>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</si>
  <si>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</si>
  <si>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</si>
  <si>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</si>
  <si>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</si>
  <si>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</si>
  <si>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</si>
  <si>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</si>
  <si>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</si>
  <si>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</si>
  <si>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</si>
  <si>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</si>
  <si>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</si>
  <si>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</si>
  <si>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</si>
  <si>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</si>
  <si>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</si>
  <si>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</si>
  <si>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</si>
  <si>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</si>
  <si>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</si>
  <si>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</si>
  <si>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</si>
  <si>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</si>
  <si>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</si>
  <si>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</si>
  <si>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</si>
  <si>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</si>
  <si>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</si>
  <si>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</si>
  <si>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</si>
  <si>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</si>
  <si>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</si>
  <si>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</si>
  <si>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</si>
  <si>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</si>
  <si>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</si>
  <si>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</si>
  <si>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</si>
  <si>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</si>
  <si>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</si>
  <si>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</si>
  <si>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</si>
  <si>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</si>
  <si>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</si>
  <si>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</si>
  <si>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</si>
  <si>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</si>
  <si>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</si>
  <si>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</si>
  <si>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</si>
  <si>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</si>
  <si>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</si>
  <si>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</si>
  <si>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</si>
  <si>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</si>
  <si>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</si>
  <si>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</si>
  <si>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</si>
  <si>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</si>
  <si>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</si>
  <si>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</si>
  <si>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</si>
  <si>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</si>
  <si>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</si>
  <si>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</si>
  <si>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</si>
  <si>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</si>
  <si>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</si>
  <si>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</si>
  <si>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</si>
  <si>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</si>
  <si>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</si>
  <si>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</si>
  <si>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</si>
  <si>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</si>
  <si>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</si>
  <si>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</si>
  <si>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</si>
  <si>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</si>
  <si>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</si>
  <si>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</si>
  <si>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</si>
  <si>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</si>
  <si>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</si>
  <si>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</si>
  <si>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</si>
  <si>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</si>
  <si>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</si>
  <si>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</si>
  <si>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</si>
  <si>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</si>
  <si>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</si>
  <si>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</si>
  <si>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</si>
  <si>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</si>
  <si>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</si>
  <si>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</si>
  <si>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</si>
  <si>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</si>
  <si>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</si>
  <si>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</si>
  <si>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</si>
  <si>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</si>
  <si>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</si>
  <si>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</si>
  <si>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</si>
  <si>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</si>
  <si>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</si>
  <si>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</si>
  <si>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</si>
  <si>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</si>
  <si>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</si>
  <si>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</si>
  <si>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</si>
  <si>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</si>
  <si>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</si>
  <si>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</si>
  <si>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</si>
  <si>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</si>
  <si>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</si>
  <si>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</si>
  <si>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</si>
  <si>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</si>
  <si>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</si>
  <si>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</si>
  <si>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</si>
  <si>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</si>
  <si>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</si>
  <si>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</si>
  <si>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</si>
  <si>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</si>
  <si>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</si>
  <si>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</si>
  <si>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</si>
  <si>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</si>
  <si>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</si>
  <si>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</si>
  <si>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</si>
  <si>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</si>
  <si>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</si>
  <si>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</si>
  <si>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</si>
  <si>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</si>
  <si>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</si>
  <si>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</si>
  <si>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</si>
  <si>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</si>
  <si>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</si>
  <si>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</si>
  <si>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</si>
  <si>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</si>
  <si>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</si>
  <si>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</si>
  <si>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</si>
  <si>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</si>
  <si>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</si>
  <si>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</si>
  <si>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</si>
  <si>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</si>
  <si>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</si>
  <si>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</si>
  <si>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</si>
  <si>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</si>
  <si>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</si>
  <si>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</si>
  <si>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</si>
  <si>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</si>
  <si>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</si>
  <si>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</si>
  <si>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</si>
  <si>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</si>
  <si>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</si>
  <si>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</si>
  <si>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</si>
  <si>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</si>
  <si>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</si>
  <si>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</si>
  <si>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</si>
  <si>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</si>
  <si>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</si>
  <si>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</si>
  <si>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</si>
  <si>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</si>
  <si>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</si>
  <si>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</si>
  <si>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</si>
  <si>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</si>
  <si>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</si>
  <si>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</si>
  <si>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</si>
  <si>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</si>
  <si>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</si>
  <si>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</si>
  <si>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</si>
  <si>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</si>
  <si>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</si>
  <si>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</si>
  <si>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</si>
  <si>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</si>
  <si>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</si>
  <si>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</si>
  <si>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</si>
  <si>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</si>
  <si>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</si>
  <si>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</si>
  <si>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</si>
  <si>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</si>
  <si>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</si>
  <si>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</si>
  <si>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</si>
  <si>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</si>
  <si>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</si>
  <si>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</si>
  <si>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</si>
  <si>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</si>
  <si>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</si>
  <si>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</si>
  <si>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</si>
  <si>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</si>
  <si>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</si>
  <si>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</si>
  <si>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</si>
  <si>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</si>
  <si>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</si>
  <si>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</si>
  <si>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</si>
  <si>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</si>
  <si>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</si>
  <si>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</si>
  <si>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</si>
  <si>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</si>
  <si>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</si>
  <si>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</si>
  <si>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</si>
  <si>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</si>
  <si>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</si>
  <si>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</si>
  <si>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</si>
  <si>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</si>
  <si>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</si>
  <si>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</si>
  <si>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</si>
  <si>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</si>
  <si>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</si>
  <si>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</si>
  <si>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</si>
  <si>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</si>
  <si>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</si>
  <si>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</si>
  <si>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</si>
  <si>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</si>
  <si>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</si>
  <si>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</si>
  <si>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</si>
  <si>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</si>
  <si>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</si>
  <si>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</si>
  <si>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</si>
  <si>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</si>
  <si>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</si>
  <si>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</si>
  <si>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</si>
  <si>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</si>
  <si>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</si>
  <si>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</si>
  <si>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</si>
  <si>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</si>
  <si>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</si>
  <si>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</si>
  <si>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</si>
  <si>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</si>
  <si>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</si>
  <si>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</si>
  <si>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</si>
  <si>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</si>
  <si>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</si>
  <si>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</si>
  <si>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</si>
  <si>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</si>
  <si>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</si>
  <si>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</si>
  <si>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</si>
  <si>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</si>
  <si>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</si>
  <si>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</si>
  <si>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</si>
  <si>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</si>
  <si>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</si>
  <si>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</si>
  <si>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</si>
  <si>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</si>
  <si>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</si>
  <si>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</si>
  <si>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</si>
  <si>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</si>
  <si>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</si>
  <si>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</si>
  <si>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</si>
  <si>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</si>
  <si>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</si>
  <si>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</si>
  <si>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</si>
  <si>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</si>
  <si>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</si>
  <si>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</si>
  <si>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</si>
  <si>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</si>
  <si>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</si>
  <si>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</si>
  <si>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</si>
  <si>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</si>
  <si>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</si>
  <si>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</si>
  <si>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</si>
  <si>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</si>
  <si>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</si>
  <si>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</si>
  <si>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</si>
  <si>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</si>
  <si>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</si>
  <si>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</si>
  <si>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</si>
  <si>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</si>
  <si>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</si>
  <si>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</si>
  <si>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</si>
  <si>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</si>
  <si>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</si>
  <si>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</si>
  <si>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</si>
  <si>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</si>
  <si>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</si>
  <si>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</si>
  <si>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</si>
  <si>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</si>
  <si>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</si>
  <si>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</si>
  <si>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</si>
  <si>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</si>
  <si>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</si>
  <si>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</si>
  <si>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</si>
  <si>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</si>
  <si>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</si>
  <si>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</si>
  <si>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</si>
  <si>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</si>
  <si>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</si>
  <si>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</si>
  <si>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</si>
  <si>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</si>
  <si>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</si>
  <si>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</si>
  <si>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</si>
  <si>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</si>
  <si>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</si>
  <si>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</si>
  <si>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</si>
  <si>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</si>
  <si>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</si>
  <si>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</si>
  <si>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</si>
  <si>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</si>
  <si>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</si>
  <si>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</si>
  <si>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</si>
  <si>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</si>
  <si>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</si>
  <si>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</si>
  <si>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</si>
  <si>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</si>
  <si>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</si>
  <si>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</si>
  <si>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</si>
  <si>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</si>
  <si>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</si>
  <si>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</si>
  <si>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</si>
  <si>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</si>
  <si>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</si>
  <si>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</si>
  <si>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</si>
  <si>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</si>
  <si>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</si>
  <si>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</si>
  <si>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</si>
  <si>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</si>
  <si>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</si>
  <si>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</si>
  <si>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</si>
  <si>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</si>
  <si>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</si>
  <si>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</si>
  <si>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</si>
  <si>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</si>
  <si>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</si>
  <si>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</si>
  <si>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</si>
  <si>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</si>
  <si>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</si>
  <si>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</si>
  <si>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</si>
  <si>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</si>
  <si>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</si>
  <si>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</si>
  <si>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</si>
  <si>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</si>
  <si>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</si>
  <si>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</si>
  <si>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</si>
  <si>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</si>
  <si>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</si>
  <si>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</si>
  <si>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</si>
  <si>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</si>
  <si>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</si>
  <si>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</si>
  <si>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</si>
  <si>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</si>
  <si>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</si>
  <si>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</si>
  <si>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</si>
  <si>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</si>
  <si>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</si>
  <si>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</si>
  <si>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</si>
  <si>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</si>
  <si>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</si>
  <si>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</si>
  <si>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</si>
  <si>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</si>
  <si>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</si>
  <si>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</si>
  <si>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</si>
  <si>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</si>
  <si>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</si>
  <si>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</si>
  <si>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</si>
  <si>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</si>
  <si>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</si>
  <si>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</si>
  <si>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</si>
  <si>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</si>
  <si>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</si>
  <si>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</si>
  <si>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</si>
  <si>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</si>
  <si>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</si>
  <si>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</si>
  <si>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</si>
  <si>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</si>
  <si>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</si>
  <si>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</si>
  <si>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</si>
  <si>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</si>
  <si>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</si>
  <si>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</si>
  <si>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</si>
  <si>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</si>
  <si>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</si>
  <si>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</si>
  <si>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</si>
  <si>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</si>
  <si>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</si>
  <si>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</si>
  <si>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</si>
  <si>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</si>
  <si>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</si>
  <si>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</si>
  <si>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</si>
  <si>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</si>
  <si>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</si>
  <si>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</si>
  <si>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</si>
  <si>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</si>
  <si>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</si>
  <si>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</si>
  <si>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</si>
  <si>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</si>
  <si>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</si>
  <si>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</si>
  <si>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</si>
  <si>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</si>
  <si>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</si>
  <si>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</si>
  <si>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</si>
  <si>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</si>
  <si>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</si>
  <si>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</si>
  <si>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</si>
  <si>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</si>
  <si>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</si>
  <si>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</si>
  <si>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</si>
  <si>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</si>
  <si>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</si>
  <si>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</si>
  <si>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</si>
  <si>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</si>
  <si>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</si>
  <si>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</si>
  <si>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</si>
  <si>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</si>
  <si>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</si>
  <si>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</si>
  <si>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</si>
  <si>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</si>
  <si>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</si>
  <si>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</si>
  <si>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</si>
  <si>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</si>
  <si>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</si>
  <si>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</si>
  <si>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</si>
  <si>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</si>
  <si>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</si>
  <si>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</si>
  <si>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</si>
  <si>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</si>
  <si>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</si>
  <si>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</si>
  <si>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</si>
  <si>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</si>
  <si>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</si>
  <si>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</si>
  <si>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</si>
  <si>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</si>
  <si>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</si>
  <si>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</si>
  <si>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</si>
  <si>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</si>
  <si>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</si>
  <si>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</si>
  <si>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</si>
  <si>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</si>
  <si>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</si>
  <si>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</si>
  <si>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</si>
  <si>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</si>
  <si>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</si>
  <si>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</si>
  <si>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</si>
  <si>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</si>
  <si>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</si>
  <si>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</si>
  <si>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</si>
  <si>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</si>
  <si>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</si>
  <si>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</si>
  <si>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</si>
  <si>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</si>
  <si>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</si>
  <si>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</si>
  <si>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</si>
  <si>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</si>
  <si>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</si>
  <si>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</si>
  <si>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</si>
  <si>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</si>
  <si>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</si>
  <si>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</si>
  <si>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</si>
  <si>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</si>
  <si>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</si>
  <si>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</si>
  <si>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</si>
  <si>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</si>
  <si>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</si>
  <si>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</si>
  <si>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</si>
  <si>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</si>
  <si>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</si>
  <si>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</si>
  <si>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</si>
  <si>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</si>
  <si>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</si>
  <si>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</si>
  <si>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</si>
  <si>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</si>
  <si>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</si>
  <si>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</si>
  <si>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</si>
  <si>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</si>
  <si>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</si>
  <si>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</si>
  <si>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</si>
  <si>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</si>
  <si>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</si>
  <si>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</si>
  <si>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</si>
  <si>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</si>
  <si>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</si>
  <si>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</si>
  <si>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</si>
  <si>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</si>
  <si>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</si>
  <si>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</si>
  <si>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</si>
  <si>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</si>
  <si>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</si>
  <si>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</si>
  <si>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</si>
  <si>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</si>
  <si>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</si>
  <si>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</si>
  <si>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</si>
  <si>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</si>
  <si>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</si>
  <si>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</si>
  <si>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</si>
  <si>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</si>
  <si>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</si>
  <si>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</si>
  <si>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</si>
  <si>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</si>
  <si>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</si>
  <si>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</si>
  <si>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</si>
  <si>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</si>
  <si>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</si>
  <si>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</si>
  <si>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</si>
  <si>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</si>
  <si>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</si>
  <si>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</si>
  <si>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</si>
  <si>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</si>
  <si>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</si>
  <si>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</si>
  <si>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</si>
  <si>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</si>
  <si>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</si>
  <si>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</si>
  <si>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</si>
  <si>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</si>
  <si>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</si>
  <si>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</si>
  <si>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</si>
  <si>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</si>
  <si>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</si>
  <si>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</si>
  <si>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</si>
  <si>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</si>
  <si>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</si>
  <si>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</si>
  <si>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</si>
  <si>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</si>
  <si>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</si>
  <si>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</si>
  <si>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</si>
  <si>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</si>
  <si>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</si>
  <si>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</si>
  <si>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</si>
  <si>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</si>
  <si>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</si>
  <si>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</si>
  <si>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</si>
  <si>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</si>
  <si>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</si>
  <si>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</si>
  <si>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</si>
  <si>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</si>
  <si>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</si>
  <si>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</si>
  <si>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</si>
  <si>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</si>
  <si>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</si>
  <si>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</si>
  <si>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</si>
  <si>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</si>
  <si>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</si>
  <si>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</si>
  <si>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</si>
  <si>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</si>
  <si>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</si>
  <si>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</si>
  <si>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</si>
  <si>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</si>
  <si>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</si>
  <si>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</si>
  <si>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</si>
  <si>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</si>
  <si>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</si>
  <si>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</si>
  <si>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</si>
  <si>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</si>
  <si>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</si>
  <si>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</si>
  <si>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</si>
  <si>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</si>
  <si>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</si>
  <si>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</si>
  <si>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</si>
  <si>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</si>
  <si>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</si>
  <si>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</si>
  <si>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</si>
  <si>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</si>
  <si>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</si>
  <si>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</si>
  <si>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</si>
  <si>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</si>
  <si>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</si>
  <si>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</si>
  <si>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</si>
  <si>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</si>
  <si>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</si>
  <si>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</si>
  <si>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</si>
  <si>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</si>
  <si>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</si>
  <si>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</si>
  <si>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</si>
  <si>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</si>
  <si>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</si>
  <si>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</si>
  <si>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</si>
  <si>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</si>
  <si>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</si>
  <si>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</si>
  <si>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</si>
  <si>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</si>
  <si>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</si>
  <si>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</si>
  <si>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</si>
  <si>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</si>
  <si>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</si>
  <si>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</si>
  <si>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</si>
  <si>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</si>
  <si>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</si>
  <si>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</si>
  <si>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</si>
  <si>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</si>
  <si>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</si>
  <si>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</si>
  <si>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</si>
  <si>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</si>
  <si>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</si>
  <si>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</si>
  <si>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</si>
  <si>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</si>
  <si>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</si>
  <si>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</si>
  <si>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</si>
  <si>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</si>
  <si>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</si>
  <si>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</si>
  <si>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</si>
  <si>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</si>
  <si>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</si>
  <si>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</si>
  <si>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</si>
  <si>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</si>
  <si>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</si>
  <si>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</si>
  <si>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</si>
  <si>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</si>
  <si>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</si>
  <si>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</si>
  <si>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</si>
  <si>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</si>
  <si>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</si>
  <si>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</si>
  <si>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</si>
  <si>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</si>
  <si>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</si>
  <si>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</si>
  <si>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</si>
  <si>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</si>
  <si>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</si>
  <si>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</si>
  <si>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</si>
  <si>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</si>
  <si>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</si>
  <si>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</si>
  <si>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</si>
  <si>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</si>
  <si>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</si>
  <si>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</si>
  <si>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</si>
  <si>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</si>
  <si>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</si>
  <si>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</si>
  <si>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</si>
  <si>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</si>
  <si>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</si>
  <si>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</si>
  <si>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</si>
  <si>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</si>
  <si>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</si>
  <si>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</si>
  <si>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</si>
  <si>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</si>
  <si>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</si>
  <si>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</si>
  <si>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</si>
  <si>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</si>
  <si>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</si>
  <si>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</si>
  <si>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</si>
  <si>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</si>
  <si>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</si>
  <si>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</si>
  <si>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</si>
  <si>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</si>
  <si>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</si>
  <si>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</si>
  <si>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</si>
  <si>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</si>
  <si>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</si>
  <si>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</si>
  <si>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</si>
  <si>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</si>
  <si>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</si>
  <si>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</si>
  <si>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</si>
  <si>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</si>
  <si>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</si>
  <si>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</si>
  <si>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</si>
  <si>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</si>
  <si>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</si>
  <si>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</si>
  <si>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</si>
  <si>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</si>
  <si>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</si>
  <si>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</si>
  <si>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</si>
  <si>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</si>
  <si>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</si>
  <si>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</si>
  <si>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</si>
  <si>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</si>
  <si>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</si>
  <si>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</si>
  <si>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</si>
  <si>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</si>
  <si>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</si>
  <si>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</si>
  <si>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</si>
  <si>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</si>
  <si>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</si>
  <si>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</si>
  <si>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</si>
  <si>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</si>
  <si>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</si>
  <si>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</si>
  <si>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</si>
  <si>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</si>
  <si>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</si>
  <si>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</si>
  <si>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</si>
  <si>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</si>
  <si>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</si>
  <si>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</si>
  <si>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</si>
  <si>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</si>
  <si>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</si>
  <si>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</si>
  <si>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</si>
  <si>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</si>
  <si>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</si>
  <si>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</si>
  <si>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</si>
  <si>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</si>
  <si>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</si>
  <si>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</si>
  <si>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</si>
  <si>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</si>
  <si>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</si>
  <si>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</si>
  <si>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</si>
  <si>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</si>
  <si>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</si>
  <si>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</si>
  <si>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</si>
  <si>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</si>
  <si>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</si>
  <si>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</si>
  <si>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</si>
  <si>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</si>
  <si>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</si>
  <si>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</si>
  <si>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</si>
  <si>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</si>
  <si>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</si>
  <si>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</si>
  <si>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</si>
  <si>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</si>
  <si>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</si>
  <si>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</si>
  <si>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</si>
  <si>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</si>
  <si>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</si>
  <si>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</si>
  <si>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</si>
  <si>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</si>
  <si>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</si>
  <si>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</si>
  <si>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</si>
  <si>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</si>
  <si>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</si>
  <si>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</si>
  <si>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</si>
  <si>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</si>
  <si>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</si>
  <si>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</si>
  <si>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</si>
  <si>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</si>
  <si>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</si>
  <si>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</si>
  <si>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</si>
  <si>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</si>
  <si>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</si>
  <si>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</si>
  <si>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</si>
  <si>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</si>
  <si>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</si>
  <si>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</si>
  <si>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</si>
  <si>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</si>
  <si>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</si>
  <si>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</si>
  <si>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</si>
  <si>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</si>
  <si>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</si>
  <si>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</si>
  <si>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</si>
  <si>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</si>
  <si>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</si>
  <si>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</si>
  <si>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</si>
  <si>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</si>
  <si>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</si>
  <si>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</si>
  <si>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</si>
  <si>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</si>
  <si>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</si>
  <si>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</si>
  <si>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</si>
  <si>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</si>
  <si>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</si>
  <si>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</si>
  <si>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</si>
  <si>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</si>
  <si>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</si>
  <si>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</si>
  <si>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</si>
  <si>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</si>
  <si>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</si>
  <si>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</si>
  <si>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</si>
  <si>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</si>
  <si>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</si>
  <si>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</si>
  <si>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</si>
  <si>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</si>
  <si>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</si>
  <si>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</si>
  <si>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</si>
  <si>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</si>
  <si>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</si>
  <si>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</si>
  <si>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</si>
  <si>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</si>
  <si>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</si>
  <si>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</si>
  <si>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</si>
  <si>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</si>
  <si>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</si>
  <si>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</si>
  <si>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</si>
  <si>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</si>
  <si>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</si>
  <si>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</si>
  <si>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</si>
  <si>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</si>
  <si>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</si>
  <si>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</si>
  <si>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</si>
  <si>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</si>
  <si>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</si>
  <si>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</si>
  <si>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</si>
  <si>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</si>
  <si>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</si>
  <si>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</si>
  <si>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</si>
  <si>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</si>
  <si>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</si>
  <si>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</si>
  <si>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</si>
  <si>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</si>
  <si>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</si>
  <si>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</si>
  <si>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</si>
  <si>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</si>
  <si>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</si>
  <si>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</si>
  <si>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</si>
  <si>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</si>
  <si>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</si>
  <si>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</si>
  <si>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</si>
  <si>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</si>
  <si>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</si>
  <si>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</si>
  <si>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</si>
  <si>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</si>
  <si>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</si>
  <si>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</si>
  <si>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</si>
  <si>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</si>
  <si>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</si>
  <si>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</si>
  <si>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</si>
  <si>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</si>
  <si>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</si>
  <si>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</si>
  <si>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</si>
  <si>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</si>
  <si>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</si>
  <si>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</si>
  <si>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</si>
  <si>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</si>
  <si>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</si>
  <si>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</si>
  <si>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</si>
  <si>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</si>
  <si>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</si>
  <si>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</si>
  <si>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</si>
  <si>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</si>
  <si>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</si>
  <si>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</si>
  <si>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</si>
  <si>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</si>
  <si>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</si>
  <si>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</si>
  <si>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</si>
  <si>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</si>
  <si>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</si>
  <si>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</si>
  <si>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</si>
  <si>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</si>
  <si>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</si>
  <si>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</si>
  <si>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</si>
  <si>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</si>
  <si>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</si>
  <si>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</si>
  <si>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</si>
  <si>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</si>
  <si>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</si>
  <si>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</si>
  <si>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</si>
  <si>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</si>
  <si>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</si>
  <si>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</si>
  <si>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</si>
  <si>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</si>
  <si>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</si>
  <si>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</si>
  <si>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</si>
  <si>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</si>
  <si>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</si>
  <si>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</si>
  <si>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</si>
  <si>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</si>
  <si>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</si>
  <si>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</si>
  <si>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</si>
  <si>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</si>
  <si>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</si>
  <si>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</si>
  <si>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</si>
  <si>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</si>
  <si>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</si>
  <si>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</si>
  <si>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</si>
  <si>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</si>
  <si>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</si>
  <si>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</si>
  <si>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</si>
  <si>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</si>
  <si>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</si>
  <si>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</si>
  <si>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</si>
  <si>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</si>
  <si>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</si>
  <si>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</si>
  <si>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</si>
  <si>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</si>
  <si>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</si>
  <si>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</si>
  <si>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</si>
  <si>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</si>
  <si>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</si>
  <si>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</si>
  <si>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</si>
  <si>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</si>
  <si>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</si>
  <si>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</si>
  <si>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</si>
  <si>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</si>
  <si>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</si>
  <si>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</si>
  <si>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</si>
  <si>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</si>
  <si>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</si>
  <si>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</si>
  <si>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</si>
  <si>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</si>
  <si>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</si>
  <si>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</si>
  <si>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</si>
  <si>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</si>
  <si>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</si>
  <si>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</si>
  <si>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</si>
  <si>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</si>
  <si>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</si>
  <si>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</si>
  <si>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</si>
  <si>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</si>
  <si>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</si>
  <si>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</si>
  <si>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</si>
  <si>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</si>
  <si>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</si>
  <si>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</si>
  <si>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</si>
  <si>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</si>
  <si>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</si>
  <si>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</si>
  <si>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</si>
  <si>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</si>
  <si>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</si>
  <si>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</si>
  <si>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</si>
  <si>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</si>
  <si>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</si>
  <si>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</si>
  <si>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</si>
  <si>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</si>
  <si>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</si>
  <si>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</si>
  <si>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</si>
  <si>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</si>
  <si>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</si>
  <si>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</si>
  <si>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</si>
  <si>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</si>
  <si>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</si>
  <si>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</si>
  <si>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</si>
  <si>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</si>
  <si>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</si>
  <si>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</si>
  <si>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</si>
  <si>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</si>
  <si>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</si>
  <si>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</si>
  <si>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</si>
  <si>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</si>
  <si>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</si>
  <si>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</si>
  <si>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</si>
  <si>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</si>
  <si>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</si>
  <si>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</si>
  <si>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</si>
  <si>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</si>
  <si>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</si>
  <si>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</si>
  <si>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</si>
  <si>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</si>
  <si>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</si>
  <si>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</si>
  <si>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</si>
  <si>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</si>
  <si>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</si>
  <si>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</si>
  <si>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</si>
  <si>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</si>
  <si>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</si>
  <si>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</si>
  <si>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</si>
  <si>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</si>
  <si>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</si>
  <si>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</si>
  <si>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</si>
  <si>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</si>
  <si>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</si>
  <si>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</si>
  <si>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</si>
  <si>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</si>
  <si>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</si>
  <si>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</si>
  <si>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</si>
  <si>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</si>
  <si>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</si>
  <si>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</si>
  <si>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</si>
  <si>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</si>
  <si>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</si>
  <si>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</si>
  <si>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</si>
  <si>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</si>
  <si>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</si>
  <si>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</si>
  <si>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</si>
  <si>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</si>
  <si>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</si>
  <si>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</si>
  <si>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</si>
  <si>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</si>
  <si>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</si>
  <si>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</si>
  <si>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</si>
  <si>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</si>
  <si>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</si>
  <si>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</si>
  <si>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</si>
  <si>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</si>
  <si>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</si>
  <si>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</si>
  <si>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</si>
  <si>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</si>
  <si>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</si>
  <si>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</si>
  <si>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</si>
  <si>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</si>
  <si>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</si>
  <si>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</si>
  <si>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</si>
  <si>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</si>
  <si>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</si>
  <si>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</si>
  <si>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</si>
  <si>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</si>
  <si>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</si>
  <si>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</si>
  <si>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</si>
  <si>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</si>
  <si>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</si>
  <si>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</si>
  <si>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</si>
  <si>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</si>
  <si>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</si>
  <si>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</si>
  <si>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</si>
  <si>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</si>
  <si>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</si>
  <si>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</si>
  <si>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</si>
  <si>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</si>
  <si>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</si>
  <si>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</si>
  <si>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</si>
  <si>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</si>
  <si>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</si>
  <si>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</si>
  <si>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</si>
  <si>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</si>
  <si>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</si>
  <si>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</si>
  <si>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</si>
  <si>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</si>
  <si>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</si>
  <si>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</si>
  <si>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</si>
  <si>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</si>
  <si>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</si>
  <si>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</si>
  <si>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</si>
  <si>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</si>
  <si>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</si>
  <si>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</si>
  <si>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</si>
  <si>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</si>
  <si>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</si>
  <si>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</si>
  <si>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</si>
  <si>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</si>
  <si>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</si>
  <si>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</si>
  <si>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</si>
  <si>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</si>
  <si>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</si>
  <si>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</si>
  <si>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</si>
  <si>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</si>
  <si>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</si>
  <si>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</si>
  <si>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</si>
  <si>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</si>
  <si>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</si>
  <si>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</si>
  <si>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</si>
  <si>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</si>
  <si>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</si>
  <si>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</si>
  <si>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</si>
  <si>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</si>
  <si>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</si>
  <si>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</si>
  <si>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</si>
  <si>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</si>
  <si>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</si>
  <si>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</si>
  <si>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</si>
  <si>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</si>
  <si>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</si>
  <si>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</si>
  <si>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</si>
  <si>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</si>
  <si>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</si>
  <si>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</si>
  <si>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</si>
  <si>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</si>
  <si>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</si>
  <si>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</si>
  <si>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</si>
  <si>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</si>
  <si>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</si>
  <si>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</si>
  <si>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</si>
  <si>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</si>
  <si>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</si>
  <si>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</si>
  <si>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</si>
  <si>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</si>
  <si>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</si>
  <si>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</si>
  <si>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</si>
  <si>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</si>
  <si>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</si>
  <si>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</si>
  <si>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</si>
  <si>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</si>
  <si>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</si>
  <si>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</si>
  <si>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</si>
  <si>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</si>
  <si>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</si>
  <si>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</si>
  <si>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</si>
  <si>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</si>
  <si>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</si>
  <si>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</si>
  <si>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</si>
  <si>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</si>
  <si>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</si>
  <si>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</si>
  <si>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</si>
  <si>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</si>
  <si>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</si>
  <si>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</si>
  <si>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</si>
  <si>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</si>
  <si>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</si>
  <si>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</si>
  <si>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</si>
  <si>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</si>
  <si>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</si>
  <si>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</si>
  <si>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</si>
  <si>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</si>
  <si>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</si>
  <si>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</si>
  <si>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</si>
  <si>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</si>
  <si>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</si>
  <si>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</si>
  <si>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</si>
  <si>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</si>
  <si>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</si>
  <si>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</si>
  <si>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</si>
  <si>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</si>
  <si>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</si>
  <si>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</si>
  <si>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</si>
  <si>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</si>
  <si>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</si>
  <si>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</si>
  <si>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</si>
  <si>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</si>
  <si>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</si>
  <si>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</si>
  <si>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</si>
  <si>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</si>
  <si>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</si>
  <si>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</si>
  <si>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</si>
  <si>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</si>
  <si>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</si>
  <si>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</si>
  <si>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</si>
  <si>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</si>
  <si>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</si>
  <si>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</si>
  <si>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</si>
  <si>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</si>
  <si>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</si>
  <si>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</si>
  <si>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</si>
  <si>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</si>
  <si>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</si>
  <si>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</si>
  <si>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</si>
  <si>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</si>
  <si>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</si>
  <si>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</si>
  <si>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</si>
  <si>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</si>
  <si>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</si>
  <si>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</si>
  <si>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</si>
  <si>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</si>
  <si>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</si>
  <si>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</si>
  <si>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</si>
  <si>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</si>
  <si>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</si>
  <si>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</si>
  <si>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</si>
  <si>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</si>
  <si>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</si>
  <si>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</si>
  <si>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</si>
  <si>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</si>
  <si>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</si>
  <si>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</si>
  <si>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</si>
  <si>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</si>
  <si>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</si>
  <si>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</si>
  <si>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</si>
  <si>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</si>
  <si>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</si>
  <si>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</si>
  <si>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</si>
  <si>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</si>
  <si>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</si>
  <si>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</si>
  <si>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</si>
  <si>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</si>
  <si>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</si>
  <si>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</si>
  <si>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</si>
  <si>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</si>
  <si>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</si>
  <si>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</si>
  <si>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</si>
  <si>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</si>
  <si>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</si>
  <si>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</si>
  <si>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</si>
  <si>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</si>
  <si>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</si>
  <si>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</si>
  <si>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</si>
  <si>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</si>
  <si>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</si>
  <si>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</si>
  <si>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</si>
  <si>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</si>
  <si>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</si>
  <si>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</si>
  <si>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</si>
  <si>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</si>
  <si>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</si>
  <si>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</si>
  <si>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</si>
  <si>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</si>
  <si>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</si>
  <si>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</si>
  <si>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</si>
  <si>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</si>
  <si>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</si>
  <si>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</si>
  <si>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</si>
  <si>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</si>
  <si>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</si>
  <si>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</si>
  <si>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</si>
  <si>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</si>
  <si>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</si>
  <si>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</si>
  <si>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</si>
  <si>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</si>
  <si>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</si>
  <si>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</si>
  <si>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</si>
  <si>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</si>
  <si>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</si>
  <si>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</si>
  <si>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</si>
  <si>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</si>
  <si>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</si>
  <si>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</si>
  <si>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</si>
  <si>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</si>
  <si>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</si>
  <si>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</si>
  <si>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</si>
  <si>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</si>
  <si>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</si>
  <si>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</si>
  <si>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</si>
  <si>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</si>
  <si>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</si>
  <si>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</si>
  <si>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</si>
  <si>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</si>
  <si>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</si>
  <si>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</si>
  <si>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</si>
  <si>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</si>
  <si>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</si>
  <si>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</si>
  <si>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</si>
  <si>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</si>
  <si>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</si>
  <si>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</si>
  <si>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</si>
  <si>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</si>
  <si>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</si>
  <si>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</si>
  <si>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</si>
  <si>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</si>
  <si>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</si>
  <si>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</si>
  <si>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</si>
  <si>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</si>
  <si>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</si>
  <si>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</si>
  <si>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</si>
  <si>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</si>
  <si>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</si>
  <si>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</si>
  <si>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</si>
  <si>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</si>
  <si>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</si>
  <si>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</si>
  <si>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</si>
  <si>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</si>
  <si>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</si>
  <si>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</si>
  <si>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</si>
  <si>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</si>
  <si>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</si>
  <si>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</si>
  <si>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</si>
  <si>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</si>
  <si>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</si>
  <si>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</si>
  <si>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</si>
  <si>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</si>
  <si>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</si>
  <si>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</si>
  <si>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</si>
  <si>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</si>
  <si>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</si>
  <si>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</si>
  <si>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</si>
  <si>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</si>
  <si>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</si>
  <si>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</si>
  <si>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</si>
  <si>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</si>
  <si>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</si>
  <si>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</si>
  <si>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</si>
  <si>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</si>
  <si>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</si>
  <si>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</si>
  <si>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</si>
  <si>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</si>
  <si>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</si>
  <si>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</si>
  <si>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</si>
  <si>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</si>
  <si>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</si>
  <si>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</si>
  <si>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</si>
  <si>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</si>
  <si>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</si>
  <si>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</si>
  <si>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</si>
  <si>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</si>
  <si>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</si>
  <si>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</si>
  <si>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</si>
  <si>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</si>
  <si>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</si>
  <si>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</si>
  <si>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</si>
  <si>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</si>
  <si>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</si>
  <si>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</si>
  <si>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</si>
  <si>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</si>
  <si>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</si>
  <si>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</si>
  <si>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</si>
  <si>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</si>
  <si>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</si>
  <si>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</si>
  <si>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</si>
  <si>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</si>
  <si>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</si>
  <si>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</si>
  <si>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</si>
  <si>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</si>
  <si>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</si>
  <si>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</si>
  <si>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</si>
  <si>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</si>
  <si>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</si>
  <si>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</si>
  <si>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</si>
  <si>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</si>
  <si>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</si>
  <si>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</si>
  <si>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</si>
  <si>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</si>
  <si>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</si>
  <si>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</si>
  <si>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</si>
  <si>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</si>
  <si>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</si>
  <si>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</si>
  <si>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</si>
  <si>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</si>
  <si>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</si>
  <si>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</si>
  <si>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</si>
  <si>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</si>
  <si>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</si>
  <si>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</si>
  <si>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</si>
  <si>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</si>
  <si>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</si>
  <si>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</si>
  <si>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</si>
  <si>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</si>
  <si>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</si>
  <si>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</si>
  <si>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</si>
  <si>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</si>
  <si>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</si>
  <si>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</si>
  <si>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</si>
  <si>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</si>
  <si>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</si>
  <si>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</si>
  <si>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</si>
  <si>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</si>
  <si>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</si>
  <si>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</si>
  <si>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</si>
  <si>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</si>
  <si>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</si>
  <si>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</si>
  <si>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</si>
  <si>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</si>
  <si>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</si>
  <si>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</si>
  <si>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</si>
  <si>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</si>
  <si>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</si>
  <si>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</si>
  <si>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</si>
  <si>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</si>
  <si>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</si>
  <si>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</si>
  <si>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</si>
  <si>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</si>
  <si>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</si>
  <si>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</si>
  <si>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</si>
  <si>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</si>
  <si>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</si>
  <si>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</si>
  <si>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</si>
  <si>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</si>
  <si>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</si>
  <si>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</si>
  <si>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</si>
  <si>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</si>
  <si>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</si>
  <si>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</si>
  <si>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</si>
  <si>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</si>
  <si>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</si>
  <si>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</si>
  <si>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</si>
  <si>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</si>
  <si>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</si>
  <si>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</si>
  <si>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</si>
  <si>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</si>
  <si>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</si>
  <si>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</si>
  <si>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</si>
  <si>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</si>
  <si>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</si>
  <si>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</si>
  <si>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</si>
  <si>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</si>
  <si>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</si>
  <si>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</si>
  <si>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</si>
  <si>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</si>
  <si>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</si>
  <si>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</si>
  <si>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</si>
  <si>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</si>
  <si>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</si>
  <si>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</si>
  <si>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</si>
  <si>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</si>
  <si>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</si>
  <si>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</si>
  <si>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</si>
  <si>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</si>
  <si>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</si>
  <si>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</si>
  <si>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</si>
  <si>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</si>
  <si>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</si>
  <si>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</si>
  <si>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</si>
  <si>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</si>
  <si>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</si>
  <si>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</si>
  <si>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</si>
  <si>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</si>
  <si>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</si>
  <si>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</si>
  <si>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</si>
  <si>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</si>
  <si>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</si>
  <si>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</si>
  <si>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</si>
  <si>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</si>
  <si>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</si>
  <si>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</si>
  <si>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</si>
  <si>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</si>
  <si>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</si>
  <si>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</si>
  <si>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</si>
  <si>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</si>
  <si>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</si>
  <si>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</si>
  <si>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</si>
  <si>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</si>
  <si>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</si>
  <si>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</si>
  <si>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</si>
  <si>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</si>
  <si>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</si>
  <si>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</si>
  <si>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</si>
  <si>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</si>
  <si>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</si>
  <si>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</si>
  <si>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</si>
  <si>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</si>
  <si>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</si>
  <si>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</si>
  <si>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</si>
  <si>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</si>
  <si>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</si>
  <si>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</si>
  <si>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</si>
  <si>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</si>
  <si>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</si>
  <si>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</si>
  <si>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</si>
  <si>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</si>
  <si>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</si>
  <si>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</si>
  <si>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</si>
  <si>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</si>
  <si>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</si>
  <si>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</si>
  <si>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</si>
  <si>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</si>
  <si>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</si>
  <si>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</si>
  <si>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</si>
  <si>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</si>
  <si>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</si>
  <si>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</si>
  <si>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</si>
  <si>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</si>
  <si>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</si>
  <si>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</si>
  <si>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</si>
  <si>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</si>
  <si>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</si>
  <si>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</si>
  <si>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</si>
  <si>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</si>
  <si>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</si>
  <si>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</si>
  <si>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</si>
  <si>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</si>
  <si>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</si>
  <si>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</si>
  <si>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</si>
  <si>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</si>
  <si>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</si>
  <si>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</si>
  <si>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</si>
  <si>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</si>
  <si>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</si>
  <si>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</si>
  <si>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</si>
  <si>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</si>
  <si>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</si>
  <si>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</si>
  <si>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</si>
  <si>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</si>
  <si>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</si>
  <si>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</si>
  <si>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</si>
  <si>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</si>
  <si>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</si>
  <si>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</si>
  <si>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</si>
  <si>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</si>
  <si>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</si>
  <si>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</si>
  <si>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</si>
  <si>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</si>
  <si>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</si>
  <si>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</si>
  <si>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</si>
  <si>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</si>
  <si>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</si>
  <si>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</si>
  <si>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</si>
  <si>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</si>
  <si>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</si>
  <si>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</si>
  <si>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</si>
  <si>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</si>
  <si>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</si>
  <si>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</si>
  <si>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</si>
  <si>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</si>
  <si>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</si>
  <si>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</si>
  <si>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</si>
  <si>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</si>
  <si>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</si>
  <si>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</si>
  <si>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</si>
  <si>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</si>
  <si>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</si>
  <si>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</si>
  <si>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</si>
  <si>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</si>
  <si>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</si>
  <si>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</si>
  <si>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</si>
  <si>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</si>
  <si>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</si>
  <si>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</si>
  <si>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</si>
  <si>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</si>
  <si>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</si>
  <si>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</si>
  <si>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</si>
  <si>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</si>
  <si>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</si>
  <si>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</si>
  <si>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</si>
  <si>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</si>
  <si>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</si>
  <si>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</si>
  <si>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</si>
  <si>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</si>
  <si>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</si>
  <si>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</si>
  <si>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</si>
  <si>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</si>
  <si>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</si>
  <si>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</si>
  <si>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</si>
  <si>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</si>
  <si>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</si>
  <si>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</si>
  <si>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</si>
  <si>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</si>
  <si>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</si>
  <si>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</si>
  <si>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</si>
  <si>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</si>
  <si>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</si>
  <si>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</si>
  <si>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</si>
  <si>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</si>
  <si>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</si>
  <si>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</si>
  <si>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</si>
  <si>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</si>
  <si>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</si>
  <si>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</si>
  <si>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</si>
  <si>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</si>
  <si>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</si>
  <si>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</si>
  <si>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</si>
  <si>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</si>
  <si>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</si>
  <si>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</si>
  <si>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</si>
  <si>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</si>
  <si>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</si>
  <si>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</si>
  <si>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</si>
  <si>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</si>
  <si>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</si>
  <si>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</si>
  <si>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</si>
  <si>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</si>
  <si>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</si>
  <si>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</si>
  <si>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</si>
  <si>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</si>
  <si>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</si>
  <si>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</si>
  <si>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</si>
  <si>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</si>
  <si>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</si>
  <si>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</si>
  <si>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</si>
  <si>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</si>
  <si>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</si>
  <si>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</si>
  <si>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</si>
  <si>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</si>
  <si>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</si>
  <si>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</si>
  <si>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</si>
  <si>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</si>
  <si>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</si>
  <si>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</si>
  <si>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</si>
  <si>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</si>
  <si>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</si>
  <si>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</si>
  <si>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</si>
  <si>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</si>
  <si>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</si>
  <si>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</si>
  <si>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</si>
  <si>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</si>
  <si>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</si>
  <si>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</si>
  <si>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</si>
  <si>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</si>
  <si>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</si>
  <si>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</si>
  <si>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</si>
  <si>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</si>
  <si>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</si>
  <si>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</si>
  <si>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</si>
  <si>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</si>
  <si>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</si>
  <si>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</si>
  <si>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</si>
  <si>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</si>
  <si>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</si>
  <si>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</si>
  <si>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</si>
  <si>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</si>
  <si>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</si>
  <si>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</si>
  <si>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</si>
  <si>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</si>
  <si>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</si>
  <si>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</si>
  <si>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</si>
  <si>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</si>
  <si>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</si>
  <si>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</si>
  <si>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</si>
  <si>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</si>
  <si>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</si>
  <si>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</si>
  <si>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</si>
  <si>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</si>
  <si>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</si>
  <si>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</si>
  <si>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</si>
  <si>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</si>
  <si>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</si>
  <si>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</si>
  <si>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</si>
  <si>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</si>
  <si>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</si>
  <si>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</si>
  <si>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</si>
  <si>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</si>
  <si>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</si>
  <si>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</si>
  <si>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</si>
  <si>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</si>
  <si>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</si>
  <si>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</si>
  <si>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</si>
  <si>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</si>
  <si>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</si>
  <si>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</si>
  <si>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</si>
  <si>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</si>
  <si>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</si>
  <si>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</si>
  <si>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</si>
  <si>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</si>
  <si>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</si>
  <si>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</si>
  <si>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</si>
  <si>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</si>
  <si>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</si>
  <si>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</si>
  <si>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</si>
  <si>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</si>
  <si>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</si>
  <si>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</si>
  <si>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</si>
  <si>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</si>
  <si>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</si>
  <si>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</si>
  <si>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</si>
  <si>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</si>
  <si>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</si>
  <si>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</si>
  <si>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</si>
  <si>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</si>
  <si>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</si>
  <si>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</si>
  <si>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</si>
  <si>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</si>
  <si>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</si>
  <si>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</si>
  <si>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</si>
  <si>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</si>
  <si>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</si>
  <si>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</si>
  <si>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</si>
  <si>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</si>
  <si>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</si>
  <si>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</si>
  <si>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</si>
  <si>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</si>
  <si>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</si>
  <si>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</si>
  <si>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</si>
  <si>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</si>
  <si>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</si>
  <si>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</si>
  <si>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</si>
  <si>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</si>
  <si>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</si>
  <si>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</si>
  <si>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</si>
  <si>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</si>
  <si>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</si>
  <si>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</si>
  <si>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</si>
  <si>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</si>
  <si>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</si>
  <si>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</si>
  <si>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</si>
  <si>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</si>
  <si>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</si>
  <si>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</si>
  <si>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</si>
  <si>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</si>
  <si>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</si>
  <si>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</si>
  <si>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</si>
  <si>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</si>
  <si>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</si>
  <si>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</si>
  <si>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</si>
  <si>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</si>
  <si>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</si>
  <si>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</si>
  <si>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</si>
  <si>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</si>
  <si>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</si>
  <si>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</si>
  <si>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</si>
  <si>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</si>
  <si>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</si>
  <si>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</si>
  <si>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</si>
  <si>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</si>
  <si>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</si>
  <si>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</si>
  <si>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</si>
  <si>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</si>
  <si>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</si>
  <si>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</si>
  <si>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</si>
  <si>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</si>
  <si>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</si>
  <si>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</si>
  <si>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</si>
  <si>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</si>
  <si>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</si>
  <si>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</si>
  <si>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</si>
  <si>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</si>
  <si>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</si>
  <si>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</si>
  <si>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</si>
  <si>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</si>
  <si>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</si>
  <si>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</si>
  <si>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</si>
  <si>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</si>
  <si>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</si>
  <si>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</si>
  <si>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</si>
  <si>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</si>
  <si>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</si>
  <si>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</si>
  <si>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</si>
  <si>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</si>
  <si>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</si>
  <si>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</si>
  <si>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</si>
  <si>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</si>
  <si>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</si>
  <si>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</si>
  <si>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</si>
  <si>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</si>
  <si>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</si>
  <si>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</si>
  <si>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</si>
  <si>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</si>
  <si>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</si>
  <si>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</si>
  <si>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</si>
  <si>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</si>
  <si>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</si>
  <si>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</si>
  <si>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</si>
  <si>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</si>
  <si>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</si>
  <si>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</si>
  <si>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</si>
  <si>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</si>
  <si>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</si>
  <si>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</si>
  <si>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</si>
  <si>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</si>
  <si>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</si>
  <si>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</si>
  <si>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</si>
  <si>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</si>
  <si>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</si>
  <si>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</si>
  <si>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</si>
  <si>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</si>
  <si>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</si>
  <si>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</si>
  <si>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</si>
  <si>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</si>
  <si>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</si>
  <si>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</si>
  <si>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</si>
  <si>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</si>
  <si>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</si>
  <si>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</si>
  <si>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</si>
  <si>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</si>
  <si>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</si>
  <si>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</si>
  <si>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</si>
  <si>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</si>
  <si>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</si>
  <si>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</si>
  <si>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</si>
  <si>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</si>
  <si>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</si>
  <si>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</si>
  <si>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</si>
  <si>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</si>
  <si>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</si>
  <si>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</si>
  <si>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</si>
  <si>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</si>
  <si>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</si>
  <si>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</si>
  <si>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</si>
  <si>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</si>
  <si>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</si>
  <si>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</si>
  <si>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</si>
  <si>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</si>
  <si>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</si>
  <si>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</si>
  <si>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</si>
  <si>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</si>
  <si>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</si>
  <si>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</si>
  <si>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</si>
  <si>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</si>
  <si>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</si>
  <si>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</si>
  <si>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</si>
  <si>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</si>
  <si>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</si>
  <si>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</si>
  <si>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</si>
  <si>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</si>
  <si>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</si>
  <si>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</si>
  <si>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</si>
  <si>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</si>
  <si>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</si>
  <si>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</si>
  <si>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</si>
  <si>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</si>
  <si>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</si>
  <si>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</si>
  <si>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</si>
  <si>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</si>
  <si>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</si>
  <si>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</si>
  <si>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</si>
  <si>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</si>
  <si>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</si>
  <si>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</si>
  <si>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</si>
  <si>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</si>
  <si>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</si>
  <si>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</si>
  <si>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</si>
  <si>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</si>
  <si>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</si>
  <si>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</si>
  <si>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</si>
  <si>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</si>
  <si>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</si>
  <si>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</si>
  <si>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</si>
  <si>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</si>
  <si>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</si>
  <si>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</si>
  <si>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</si>
  <si>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</si>
  <si>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</si>
  <si>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</si>
  <si>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</si>
  <si>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</si>
  <si>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</si>
  <si>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</si>
  <si>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</si>
  <si>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</si>
  <si>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</si>
  <si>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</si>
  <si>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</si>
  <si>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</si>
  <si>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</si>
  <si>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</si>
  <si>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</si>
  <si>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</si>
  <si>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</si>
  <si>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</si>
  <si>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</si>
  <si>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</si>
  <si>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</si>
  <si>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</si>
  <si>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</si>
  <si>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</si>
  <si>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</si>
  <si>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</si>
  <si>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</si>
  <si>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</si>
  <si>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</si>
  <si>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</si>
  <si>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</si>
  <si>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</si>
  <si>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</si>
  <si>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</si>
  <si>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</si>
  <si>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</si>
  <si>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</si>
  <si>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</si>
  <si>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</si>
  <si>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</si>
  <si>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</si>
  <si>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</si>
  <si>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</si>
  <si>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</si>
  <si>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</si>
  <si>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</si>
  <si>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</si>
  <si>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</si>
  <si>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</si>
  <si>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</si>
  <si>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</si>
  <si>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</si>
  <si>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</si>
  <si>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</si>
  <si>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</si>
  <si>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</si>
  <si>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</si>
  <si>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</si>
  <si>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</si>
  <si>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</si>
  <si>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</si>
  <si>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</si>
  <si>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</si>
  <si>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</si>
  <si>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</si>
  <si>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</si>
  <si>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</si>
  <si>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</si>
  <si>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</si>
  <si>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</si>
  <si>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</si>
  <si>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</si>
  <si>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</si>
  <si>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</si>
  <si>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</si>
  <si>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</si>
  <si>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</si>
  <si>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</si>
  <si>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</si>
  <si>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</si>
  <si>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</si>
  <si>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</si>
  <si>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</si>
  <si>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</si>
  <si>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</si>
  <si>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</si>
  <si>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</si>
  <si>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</si>
  <si>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</si>
  <si>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</si>
  <si>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</si>
  <si>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</si>
  <si>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</si>
  <si>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</si>
  <si>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</si>
  <si>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</si>
  <si>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</si>
  <si>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</si>
  <si>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</si>
  <si>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</si>
  <si>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</si>
  <si>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</si>
  <si>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</si>
  <si>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</si>
  <si>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</si>
  <si>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</si>
  <si>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</si>
  <si>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</si>
  <si>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</si>
  <si>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</si>
  <si>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</si>
  <si>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</si>
  <si>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</si>
  <si>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</si>
  <si>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</si>
  <si>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</si>
  <si>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</si>
  <si>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</si>
  <si>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</si>
  <si>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</si>
  <si>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</si>
  <si>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</si>
  <si>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</si>
  <si>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</si>
  <si>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</si>
  <si>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</si>
  <si>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</si>
  <si>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</si>
  <si>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</si>
  <si>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</si>
  <si>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</si>
  <si>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</si>
  <si>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</si>
  <si>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</si>
  <si>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</si>
  <si>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</si>
  <si>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</si>
  <si>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</si>
  <si>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</si>
  <si>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</si>
  <si>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</si>
  <si>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</si>
  <si>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</si>
  <si>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</si>
  <si>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</si>
  <si>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</si>
  <si>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</si>
  <si>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</si>
  <si>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</si>
  <si>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</si>
  <si>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</si>
  <si>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</si>
  <si>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</si>
  <si>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</si>
  <si>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</si>
  <si>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</si>
  <si>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</si>
  <si>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</si>
  <si>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</si>
  <si>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</si>
  <si>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</si>
  <si>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</si>
  <si>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</si>
  <si>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</si>
  <si>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</si>
  <si>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</si>
  <si>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</si>
  <si>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</si>
  <si>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</si>
  <si>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</si>
  <si>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</si>
  <si>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</si>
  <si>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</si>
  <si>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</si>
  <si>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</si>
  <si>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</si>
  <si>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</si>
  <si>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</si>
  <si>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</si>
  <si>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</si>
  <si>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</si>
  <si>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</si>
  <si>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</si>
  <si>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</si>
  <si>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</si>
  <si>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</si>
  <si>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</si>
  <si>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</si>
  <si>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</si>
  <si>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</si>
  <si>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</si>
  <si>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</si>
  <si>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</si>
  <si>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</si>
  <si>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</si>
  <si>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</si>
  <si>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</si>
  <si>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</si>
  <si>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</si>
  <si>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</si>
  <si>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</si>
  <si>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</si>
  <si>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</si>
  <si>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</si>
  <si>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</si>
  <si>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</si>
  <si>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</si>
  <si>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</si>
  <si>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</si>
  <si>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</si>
  <si>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</si>
  <si>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</si>
  <si>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</si>
  <si>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</si>
  <si>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</si>
  <si>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</si>
  <si>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</si>
  <si>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</si>
  <si>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</si>
  <si>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</si>
  <si>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</si>
  <si>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</si>
  <si>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</si>
  <si>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</si>
  <si>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</si>
  <si>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</si>
  <si>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</si>
  <si>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</si>
  <si>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</si>
  <si>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</si>
  <si>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</si>
  <si>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</si>
  <si>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</si>
  <si>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</si>
  <si>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</si>
  <si>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</si>
  <si>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</si>
  <si>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</si>
  <si>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</si>
  <si>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</si>
  <si>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</si>
  <si>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</si>
  <si>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</si>
  <si>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</si>
  <si>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</si>
  <si>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</si>
  <si>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</si>
  <si>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</si>
  <si>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</si>
  <si>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</si>
  <si>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</si>
  <si>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</si>
  <si>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</si>
  <si>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</si>
  <si>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</si>
  <si>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</si>
  <si>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</si>
  <si>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</si>
  <si>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</si>
  <si>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</si>
  <si>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</si>
  <si>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</si>
  <si>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</si>
  <si>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</si>
  <si>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</si>
  <si>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</si>
  <si>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</si>
  <si>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</si>
  <si>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</si>
  <si>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</si>
  <si>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</si>
  <si>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</si>
  <si>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</si>
  <si>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</si>
  <si>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</si>
  <si>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</si>
  <si>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</si>
  <si>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</si>
  <si>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</si>
  <si>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</si>
  <si>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</si>
  <si>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</si>
  <si>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</si>
  <si>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</si>
  <si>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</si>
  <si>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</si>
  <si>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</si>
  <si>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</si>
  <si>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</si>
  <si>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</si>
  <si>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</si>
  <si>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</si>
  <si>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</si>
  <si>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</si>
  <si>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</si>
  <si>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</si>
  <si>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</si>
  <si>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</si>
  <si>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</si>
  <si>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</si>
  <si>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</si>
  <si>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</si>
  <si>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</si>
  <si>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</si>
  <si>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</si>
  <si>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</si>
  <si>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</si>
  <si>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</si>
  <si>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</si>
  <si>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</si>
  <si>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</si>
  <si>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</si>
  <si>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</si>
  <si>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</si>
  <si>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</si>
  <si>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</si>
  <si>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</si>
  <si>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</si>
  <si>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</si>
  <si>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</si>
  <si>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</si>
  <si>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</si>
  <si>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</si>
  <si>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</si>
  <si>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</si>
  <si>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</si>
  <si>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</si>
  <si>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</si>
  <si>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</si>
  <si>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</si>
  <si>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</si>
  <si>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</si>
  <si>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</si>
  <si>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</si>
  <si>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</si>
  <si>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</si>
  <si>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</si>
  <si>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</si>
  <si>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</si>
  <si>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</si>
  <si>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</si>
  <si>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</si>
  <si>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</si>
  <si>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</si>
  <si>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</si>
  <si>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</si>
  <si>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</si>
  <si>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</si>
  <si>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</si>
  <si>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</si>
  <si>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</si>
  <si>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</si>
  <si>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</si>
  <si>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</si>
  <si>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</si>
  <si>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</si>
  <si>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</si>
  <si>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</si>
  <si>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</si>
  <si>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</si>
  <si>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</si>
  <si>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</si>
  <si>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</si>
  <si>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</si>
  <si>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</si>
  <si>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</si>
  <si>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</si>
  <si>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</si>
  <si>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</si>
  <si>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</si>
  <si>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</si>
  <si>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</si>
  <si>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</si>
  <si>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</si>
  <si>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</si>
  <si>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</si>
  <si>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</si>
  <si>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</si>
  <si>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</si>
  <si>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</si>
  <si>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</si>
  <si>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</si>
  <si>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</si>
  <si>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</si>
  <si>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</si>
  <si>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</si>
  <si>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</si>
  <si>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</si>
  <si>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</si>
  <si>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</si>
  <si>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</si>
  <si>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</si>
  <si>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</si>
  <si>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</si>
  <si>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</si>
  <si>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</si>
  <si>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</si>
  <si>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</si>
  <si>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</si>
  <si>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</si>
  <si>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</si>
  <si>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</si>
  <si>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</si>
  <si>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</si>
  <si>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</si>
  <si>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</si>
  <si>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</si>
  <si>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</si>
  <si>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</si>
  <si>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</si>
  <si>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</si>
  <si>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</si>
  <si>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</si>
  <si>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</si>
  <si>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</si>
  <si>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</si>
  <si>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</si>
  <si>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</si>
  <si>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</si>
  <si>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</si>
  <si>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</si>
  <si>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</si>
  <si>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</si>
  <si>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</si>
  <si>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</si>
  <si>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</si>
  <si>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</si>
  <si>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</si>
  <si>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</si>
  <si>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</si>
  <si>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</si>
  <si>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</si>
  <si>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</si>
  <si>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</si>
  <si>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</si>
  <si>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</si>
  <si>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</si>
  <si>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</si>
  <si>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</si>
  <si>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</si>
  <si>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</si>
  <si>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</si>
  <si>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</si>
  <si>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</si>
  <si>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</si>
  <si>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</si>
  <si>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</si>
  <si>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</si>
  <si>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</si>
  <si>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</si>
  <si>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</si>
  <si>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</si>
  <si>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</si>
  <si>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</si>
  <si>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</si>
  <si>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</si>
  <si>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</si>
  <si>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</si>
  <si>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</si>
  <si>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</si>
  <si>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</si>
  <si>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</si>
  <si>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</si>
  <si>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</si>
  <si>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</si>
  <si>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</si>
  <si>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</si>
  <si>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</si>
  <si>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</si>
  <si>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</si>
  <si>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</si>
  <si>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</si>
  <si>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</si>
  <si>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</si>
  <si>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</si>
  <si>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</si>
  <si>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</si>
  <si>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</si>
  <si>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</si>
  <si>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</si>
  <si>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</si>
  <si>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</si>
  <si>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</si>
  <si>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</si>
  <si>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</si>
  <si>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</si>
  <si>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</si>
  <si>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</si>
  <si>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</si>
  <si>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</si>
  <si>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</si>
  <si>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</si>
  <si>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</si>
  <si>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</si>
  <si>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</si>
  <si>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</si>
  <si>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</si>
  <si>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</si>
  <si>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</si>
  <si>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</si>
  <si>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</si>
  <si>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</si>
  <si>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</si>
  <si>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</si>
  <si>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</si>
  <si>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</si>
  <si>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</si>
  <si>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</si>
  <si>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</si>
  <si>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</si>
  <si>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</si>
  <si>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</si>
  <si>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</si>
  <si>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</si>
  <si>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</si>
  <si>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</si>
  <si>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</si>
  <si>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</si>
  <si>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</si>
  <si>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</si>
  <si>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</si>
  <si>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</si>
  <si>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</si>
  <si>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</si>
  <si>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</si>
  <si>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</si>
  <si>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</si>
  <si>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</si>
  <si>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</si>
  <si>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</si>
  <si>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</si>
  <si>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</si>
  <si>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</si>
  <si>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</si>
  <si>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</si>
  <si>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</si>
  <si>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</si>
  <si>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</si>
  <si>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</si>
  <si>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</si>
  <si>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</si>
  <si>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</si>
  <si>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</si>
  <si>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</si>
  <si>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</si>
  <si>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</si>
  <si>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</si>
  <si>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</si>
  <si>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</si>
  <si>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</si>
  <si>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</si>
  <si>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</si>
  <si>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</si>
  <si>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</si>
  <si>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</si>
  <si>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</si>
  <si>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</si>
  <si>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</si>
  <si>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</si>
  <si>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</si>
  <si>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</si>
  <si>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</si>
  <si>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</si>
  <si>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</si>
  <si>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</si>
  <si>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</si>
  <si>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</si>
  <si>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</si>
  <si>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</si>
  <si>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</si>
  <si>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</si>
  <si>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</si>
  <si>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</si>
  <si>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</si>
  <si>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</si>
  <si>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</si>
  <si>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</si>
  <si>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</si>
  <si>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</si>
  <si>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</si>
  <si>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</si>
  <si>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</si>
  <si>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</si>
  <si>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</si>
  <si>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</si>
  <si>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</si>
  <si>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</si>
  <si>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</si>
  <si>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</si>
  <si>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</si>
  <si>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</si>
  <si>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</si>
  <si>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</si>
  <si>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</si>
  <si>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</si>
  <si>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</si>
  <si>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</si>
  <si>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</si>
  <si>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</si>
  <si>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</si>
  <si>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</si>
  <si>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</si>
  <si>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</si>
  <si>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</si>
  <si>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</si>
  <si>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</si>
  <si>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</si>
  <si>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</si>
  <si>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</si>
  <si>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</si>
  <si>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</si>
  <si>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</si>
  <si>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</si>
  <si>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</si>
  <si>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</si>
  <si>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</si>
  <si>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</si>
  <si>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</si>
  <si>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</si>
  <si>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</si>
  <si>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</si>
  <si>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</si>
  <si>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</si>
  <si>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</si>
  <si>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</si>
  <si>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</si>
  <si>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</si>
  <si>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</si>
  <si>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</si>
  <si>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</si>
  <si>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</si>
  <si>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</si>
  <si>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</si>
  <si>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</si>
  <si>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</si>
  <si>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</si>
  <si>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</si>
  <si>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</si>
  <si>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</si>
  <si>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</si>
  <si>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</si>
  <si>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</si>
  <si>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</si>
  <si>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</si>
  <si>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</si>
  <si>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</si>
  <si>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</si>
  <si>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</si>
  <si>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</si>
  <si>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</si>
  <si>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</si>
  <si>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</si>
  <si>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</si>
  <si>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</si>
  <si>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</si>
  <si>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</si>
  <si>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</si>
  <si>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</si>
  <si>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</si>
  <si>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</si>
  <si>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</si>
  <si>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</si>
  <si>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</si>
  <si>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</si>
  <si>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</si>
  <si>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</si>
  <si>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</si>
  <si>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</si>
  <si>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</si>
  <si>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</si>
  <si>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</si>
  <si>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</si>
  <si>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</si>
  <si>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</si>
  <si>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</si>
  <si>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</si>
  <si>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</si>
  <si>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</si>
  <si>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</si>
  <si>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</si>
  <si>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</si>
  <si>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</si>
  <si>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</si>
  <si>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</si>
  <si>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</si>
  <si>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</si>
  <si>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</si>
  <si>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</si>
  <si>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</si>
  <si>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</si>
  <si>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</si>
  <si>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</si>
  <si>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</si>
  <si>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</si>
  <si>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</si>
  <si>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</si>
  <si>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</si>
  <si>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</si>
  <si>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</si>
  <si>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</si>
  <si>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</si>
  <si>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</si>
  <si>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</si>
  <si>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</si>
  <si>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</si>
  <si>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</si>
  <si>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</si>
  <si>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</si>
  <si>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</si>
  <si>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</si>
  <si>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</si>
  <si>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</si>
  <si>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</si>
  <si>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</si>
  <si>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</si>
  <si>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</si>
  <si>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</si>
  <si>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</si>
  <si>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</si>
  <si>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</si>
  <si>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</si>
  <si>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</si>
  <si>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</si>
  <si>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</si>
  <si>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</si>
  <si>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</si>
  <si>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</si>
  <si>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</si>
  <si>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</si>
  <si>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</si>
  <si>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</si>
  <si>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</si>
  <si>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</si>
  <si>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</si>
  <si>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</si>
  <si>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</si>
  <si>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</si>
  <si>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</si>
  <si>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</si>
  <si>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</si>
  <si>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</si>
  <si>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</si>
  <si>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</si>
  <si>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</si>
  <si>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</si>
  <si>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</si>
  <si>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</si>
  <si>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</si>
  <si>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</si>
  <si>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</si>
  <si>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</si>
  <si>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</si>
  <si>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</si>
  <si>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</si>
  <si>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</si>
  <si>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</si>
  <si>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</si>
  <si>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</si>
  <si>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</si>
  <si>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</si>
  <si>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</si>
  <si>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</si>
  <si>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</si>
  <si>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</si>
  <si>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</si>
  <si>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</si>
  <si>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</si>
  <si>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</si>
  <si>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</si>
  <si>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</si>
  <si>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</si>
  <si>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</si>
  <si>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</si>
  <si>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</si>
  <si>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</si>
  <si>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</si>
  <si>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</si>
  <si>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</si>
  <si>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</si>
  <si>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</si>
  <si>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</si>
  <si>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</si>
  <si>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</si>
  <si>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</si>
  <si>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</si>
  <si>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</si>
  <si>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</si>
  <si>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</si>
  <si>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</si>
  <si>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</si>
  <si>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</si>
  <si>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</si>
  <si>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</si>
  <si>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</si>
  <si>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</si>
  <si>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</si>
  <si>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</si>
  <si>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</si>
  <si>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</si>
  <si>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</si>
  <si>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</si>
  <si>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</si>
  <si>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</si>
  <si>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</si>
  <si>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</si>
  <si>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</si>
  <si>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</si>
  <si>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</si>
  <si>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</si>
  <si>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</si>
  <si>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</si>
  <si>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</si>
  <si>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</si>
  <si>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</si>
  <si>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</si>
  <si>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</si>
  <si>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</si>
  <si>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</si>
  <si>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</si>
  <si>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</si>
  <si>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</si>
  <si>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</si>
  <si>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</si>
  <si>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</si>
  <si>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</si>
  <si>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</si>
  <si>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</si>
  <si>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</si>
  <si>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</si>
  <si>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</si>
  <si>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</si>
  <si>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</si>
  <si>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</si>
  <si>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</si>
  <si>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</si>
  <si>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</si>
  <si>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</si>
  <si>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</si>
  <si>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</si>
  <si>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</si>
  <si>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</si>
  <si>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</si>
  <si>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</si>
  <si>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</si>
  <si>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</si>
  <si>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</si>
  <si>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</si>
  <si>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</si>
  <si>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</si>
  <si>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</si>
  <si>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</si>
  <si>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</si>
  <si>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</si>
  <si>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</si>
  <si>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</si>
  <si>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</si>
  <si>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</si>
  <si>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</si>
  <si>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</si>
  <si>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</si>
  <si>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</si>
  <si>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</si>
  <si>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</si>
  <si>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</si>
  <si>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</si>
  <si>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</si>
  <si>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</si>
  <si>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</si>
  <si>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</si>
  <si>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</si>
  <si>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</si>
  <si>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</si>
  <si>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</si>
  <si>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</si>
  <si>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</si>
  <si>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</si>
  <si>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</si>
  <si>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</si>
  <si>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</si>
  <si>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</si>
  <si>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</si>
  <si>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</si>
  <si>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</si>
  <si>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</si>
  <si>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</si>
  <si>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</si>
  <si>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</si>
  <si>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</si>
  <si>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</si>
  <si>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</si>
  <si>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</si>
  <si>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</si>
  <si>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</si>
  <si>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</si>
  <si>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</si>
  <si>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</si>
  <si>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</si>
  <si>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</si>
  <si>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</si>
  <si>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</si>
  <si>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</si>
  <si>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</si>
  <si>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</si>
  <si>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</si>
  <si>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</si>
  <si>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</si>
  <si>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</si>
  <si>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</si>
  <si>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</si>
  <si>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</si>
  <si>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</si>
  <si>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</si>
  <si>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</si>
  <si>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</si>
  <si>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</si>
  <si>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</si>
  <si>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</si>
  <si>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</si>
  <si>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</si>
  <si>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</si>
  <si>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</si>
  <si>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</si>
  <si>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</si>
  <si>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</si>
  <si>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</si>
  <si>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</si>
  <si>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</si>
  <si>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</si>
  <si>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</si>
  <si>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</si>
  <si>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</si>
  <si>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</si>
  <si>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</si>
  <si>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</si>
  <si>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</si>
  <si>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</si>
  <si>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</si>
  <si>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</si>
  <si>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</si>
  <si>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</si>
  <si>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</si>
  <si>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</si>
  <si>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</si>
  <si>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</si>
  <si>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</si>
  <si>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</si>
  <si>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</si>
  <si>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</si>
  <si>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</si>
  <si>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</si>
  <si>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</si>
  <si>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</si>
  <si>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</si>
  <si>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</si>
  <si>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</si>
  <si>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</si>
  <si>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</si>
  <si>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</si>
  <si>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</si>
  <si>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</si>
  <si>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</si>
  <si>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</si>
  <si>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</si>
  <si>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</si>
  <si>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</si>
  <si>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</si>
  <si>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</si>
  <si>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</si>
  <si>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</si>
  <si>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</si>
  <si>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</si>
  <si>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</si>
  <si>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</si>
  <si>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</si>
  <si>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</si>
  <si>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</si>
  <si>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</si>
  <si>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</si>
  <si>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</si>
  <si>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</si>
  <si>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</si>
  <si>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</si>
  <si>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</si>
  <si>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</si>
  <si>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</si>
  <si>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</si>
  <si>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</si>
  <si>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</si>
  <si>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</si>
  <si>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</si>
  <si>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</si>
  <si>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</si>
  <si>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</si>
  <si>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</si>
  <si>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</si>
  <si>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</si>
  <si>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</si>
  <si>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</si>
  <si>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</si>
  <si>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</si>
  <si>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</si>
  <si>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</si>
  <si>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</si>
  <si>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</si>
  <si>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</si>
  <si>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</si>
  <si>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</si>
  <si>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</si>
  <si>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</si>
  <si>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</si>
  <si>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</si>
  <si>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</si>
  <si>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</si>
  <si>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</si>
  <si>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</si>
  <si>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</si>
  <si>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</si>
  <si>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</si>
  <si>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</si>
  <si>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</si>
  <si>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</si>
  <si>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</si>
  <si>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</si>
  <si>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</si>
  <si>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</si>
  <si>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</si>
  <si>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</si>
  <si>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</si>
  <si>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</si>
  <si>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</si>
  <si>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</si>
  <si>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</si>
  <si>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</si>
  <si>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</si>
  <si>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</si>
  <si>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</si>
  <si>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</si>
  <si>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</si>
  <si>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</si>
  <si>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</si>
  <si>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</si>
  <si>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</si>
  <si>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</si>
  <si>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</si>
  <si>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</si>
  <si>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</si>
  <si>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</si>
  <si>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</si>
  <si>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</si>
  <si>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</si>
  <si>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</si>
  <si>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</si>
  <si>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</si>
  <si>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</si>
  <si>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</si>
  <si>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</si>
  <si>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</si>
  <si>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</si>
  <si>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</si>
  <si>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</si>
  <si>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</si>
  <si>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</si>
  <si>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</si>
  <si>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</si>
  <si>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</si>
  <si>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</si>
  <si>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</si>
  <si>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</si>
  <si>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</si>
  <si>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</si>
  <si>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</si>
  <si>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</si>
  <si>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</si>
  <si>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</si>
  <si>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</si>
  <si>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</si>
  <si>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</si>
  <si>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</si>
  <si>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</si>
  <si>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</si>
  <si>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</si>
  <si>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</si>
  <si>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</si>
  <si>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</si>
  <si>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</si>
  <si>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</si>
  <si>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</si>
  <si>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</si>
  <si>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</si>
  <si>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</si>
  <si>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</si>
  <si>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</si>
  <si>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</si>
  <si>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</si>
  <si>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</si>
  <si>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</si>
  <si>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</si>
  <si>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</si>
  <si>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</si>
  <si>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</si>
  <si>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</si>
  <si>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</si>
  <si>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</si>
  <si>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</si>
  <si>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</si>
  <si>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</si>
  <si>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</si>
  <si>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</si>
  <si>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</si>
  <si>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</si>
  <si>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</si>
  <si>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</si>
  <si>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</si>
  <si>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</si>
  <si>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</si>
  <si>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</si>
  <si>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</si>
  <si>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</si>
  <si>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</si>
  <si>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</si>
  <si>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</si>
  <si>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</si>
  <si>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</si>
  <si>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</si>
  <si>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</si>
  <si>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</si>
  <si>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</si>
  <si>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</si>
  <si>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</si>
  <si>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</si>
  <si>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</si>
  <si>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</si>
  <si>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</si>
  <si>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</si>
  <si>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</si>
  <si>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</si>
  <si>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</si>
  <si>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</si>
  <si>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</si>
  <si>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</si>
  <si>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</si>
  <si>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</si>
  <si>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</si>
  <si>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</si>
  <si>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</si>
  <si>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</si>
  <si>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</si>
  <si>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</si>
  <si>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</si>
  <si>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</si>
  <si>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</si>
  <si>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</si>
  <si>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</si>
  <si>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</si>
  <si>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</si>
  <si>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</si>
  <si>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</si>
  <si>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</si>
  <si>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</si>
  <si>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</si>
  <si>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</si>
  <si>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</si>
  <si>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</si>
  <si>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</si>
  <si>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</si>
  <si>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</si>
  <si>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</si>
  <si>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</si>
  <si>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</si>
  <si>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</si>
  <si>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</si>
  <si>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</si>
  <si>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</si>
  <si>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</si>
  <si>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</si>
  <si>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</si>
  <si>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</si>
  <si>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</si>
  <si>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</si>
  <si>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</si>
  <si>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</si>
  <si>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</si>
  <si>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</si>
  <si>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</si>
  <si>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</si>
  <si>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</si>
  <si>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</si>
  <si>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</si>
  <si>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</si>
  <si>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</si>
  <si>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</si>
  <si>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</si>
  <si>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</si>
  <si>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</si>
  <si>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</si>
  <si>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</si>
  <si>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</si>
  <si>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</si>
  <si>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</si>
  <si>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</si>
  <si>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</si>
  <si>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</si>
  <si>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</si>
  <si>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</si>
  <si>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</si>
  <si>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</si>
  <si>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</si>
  <si>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</si>
  <si>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</si>
  <si>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</si>
  <si>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</si>
  <si>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</si>
  <si>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</si>
  <si>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</si>
  <si>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</si>
  <si>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</si>
  <si>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</si>
  <si>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</si>
  <si>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</si>
  <si>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</si>
  <si>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</si>
  <si>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</si>
  <si>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</si>
  <si>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</si>
  <si>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</si>
  <si>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</si>
  <si>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</si>
  <si>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</si>
  <si>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</si>
  <si>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</si>
  <si>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</si>
  <si>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</si>
  <si>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</si>
  <si>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</si>
  <si>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</si>
  <si>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</si>
  <si>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</si>
  <si>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</si>
  <si>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</si>
  <si>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</si>
  <si>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</si>
  <si>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</si>
  <si>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</si>
  <si>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</si>
  <si>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</si>
  <si>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</si>
  <si>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</si>
  <si>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</si>
  <si>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</si>
  <si>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</si>
  <si>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</si>
  <si>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</si>
  <si>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</si>
  <si>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</si>
  <si>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</si>
  <si>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</si>
  <si>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</si>
  <si>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</si>
  <si>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</si>
  <si>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</si>
  <si>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</si>
  <si>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</si>
  <si>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</si>
  <si>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</si>
  <si>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</si>
  <si>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</si>
  <si>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</si>
  <si>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</si>
  <si>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</si>
  <si>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</si>
  <si>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</si>
  <si>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</si>
  <si>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</si>
  <si>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</si>
  <si>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</si>
  <si>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</si>
  <si>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</si>
  <si>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</si>
  <si>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</si>
  <si>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</si>
  <si>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</si>
  <si>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</si>
  <si>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</si>
  <si>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</si>
  <si>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</si>
  <si>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</si>
  <si>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</si>
  <si>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</si>
  <si>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</si>
  <si>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</si>
  <si>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</si>
  <si>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</si>
  <si>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</si>
  <si>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</si>
  <si>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</si>
  <si>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</si>
  <si>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</si>
  <si>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</si>
  <si>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</si>
  <si>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</si>
  <si>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</si>
  <si>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</si>
  <si>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</si>
  <si>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</si>
  <si>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</si>
  <si>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</si>
  <si>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</si>
  <si>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</si>
  <si>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</si>
  <si>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</si>
  <si>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</si>
  <si>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</si>
  <si>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</si>
  <si>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</si>
  <si>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</si>
  <si>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</si>
  <si>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</si>
  <si>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</si>
  <si>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</si>
  <si>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</si>
  <si>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</si>
  <si>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</si>
  <si>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</si>
  <si>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</si>
  <si>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</si>
  <si>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</si>
  <si>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</si>
  <si>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</si>
  <si>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</si>
  <si>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</si>
  <si>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</si>
  <si>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</si>
  <si>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</si>
  <si>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</si>
  <si>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</si>
  <si>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</si>
  <si>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</si>
  <si>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</si>
  <si>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</si>
  <si>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</si>
  <si>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</si>
  <si>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</si>
  <si>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</si>
  <si>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</si>
  <si>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</si>
  <si>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</si>
  <si>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</si>
  <si>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</si>
  <si>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</si>
  <si>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</si>
  <si>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</si>
  <si>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</si>
  <si>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</si>
  <si>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</si>
  <si>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</si>
  <si>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</si>
  <si>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</si>
  <si>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</si>
  <si>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</si>
  <si>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</si>
  <si>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</si>
  <si>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</si>
  <si>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</si>
  <si>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</si>
  <si>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</si>
  <si>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</si>
  <si>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</si>
  <si>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</si>
  <si>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</si>
  <si>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</si>
  <si>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</si>
  <si>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</si>
  <si>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</si>
  <si>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</si>
  <si>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</si>
  <si>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</si>
  <si>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</si>
  <si>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</si>
  <si>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</si>
  <si>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</si>
  <si>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</si>
  <si>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</si>
  <si>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</si>
  <si>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</si>
  <si>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</si>
  <si>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</si>
  <si>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</si>
  <si>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</si>
  <si>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</si>
  <si>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</si>
  <si>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</si>
  <si>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</si>
  <si>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</si>
  <si>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</si>
  <si>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</si>
  <si>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</si>
  <si>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</si>
  <si>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</si>
  <si>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</si>
  <si>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</si>
  <si>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</si>
  <si>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</si>
  <si>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</si>
  <si>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</si>
  <si>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</si>
  <si>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</si>
  <si>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</si>
  <si>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</si>
  <si>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</si>
  <si>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</si>
  <si>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</si>
  <si>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</si>
  <si>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</si>
  <si>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</si>
  <si>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</si>
  <si>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</si>
  <si>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</si>
  <si>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</si>
  <si>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</si>
  <si>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</si>
  <si>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</si>
  <si>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</si>
  <si>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</si>
  <si>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</si>
  <si>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</si>
  <si>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</si>
  <si>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</si>
  <si>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</si>
  <si>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</si>
  <si>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</si>
  <si>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</si>
  <si>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</si>
  <si>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</si>
  <si>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</si>
  <si>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</si>
  <si>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</si>
  <si>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</si>
  <si>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</si>
  <si>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</si>
  <si>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</si>
  <si>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</si>
  <si>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</si>
  <si>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</si>
  <si>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</si>
  <si>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</si>
  <si>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</si>
  <si>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</si>
  <si>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</si>
  <si>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</si>
  <si>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</si>
  <si>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</si>
  <si>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</si>
  <si>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</si>
  <si>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</si>
  <si>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</si>
  <si>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</si>
  <si>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</si>
  <si>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</si>
  <si>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</si>
  <si>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</si>
  <si>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</si>
  <si>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</si>
  <si>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</si>
  <si>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</si>
  <si>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</si>
  <si>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</si>
  <si>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</si>
  <si>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</si>
  <si>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</si>
  <si>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</si>
  <si>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</si>
  <si>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</si>
  <si>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</si>
  <si>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</si>
  <si>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</si>
  <si>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</si>
  <si>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</si>
  <si>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</si>
  <si>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</si>
  <si>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</si>
  <si>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</si>
  <si>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</si>
  <si>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</si>
  <si>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</si>
  <si>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</si>
  <si>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</si>
  <si>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</si>
  <si>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</si>
  <si>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</si>
  <si>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</si>
  <si>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</si>
  <si>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</si>
  <si>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</si>
  <si>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</si>
  <si>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</si>
  <si>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</si>
  <si>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</si>
  <si>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</si>
  <si>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</si>
  <si>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</si>
  <si>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</si>
  <si>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</si>
  <si>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</si>
  <si>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</si>
  <si>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</si>
  <si>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</si>
  <si>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</si>
  <si>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</si>
  <si>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</si>
  <si>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</si>
  <si>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</si>
  <si>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</si>
  <si>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</si>
  <si>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</si>
  <si>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</si>
  <si>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</si>
  <si>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</si>
  <si>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</si>
  <si>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</si>
  <si>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</si>
  <si>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</si>
  <si>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</si>
  <si>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</si>
  <si>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</si>
  <si>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</si>
  <si>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</si>
  <si>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</si>
  <si>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</si>
  <si>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</si>
  <si>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</si>
  <si>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</si>
  <si>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</si>
  <si>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</si>
  <si>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</si>
  <si>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</si>
  <si>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</si>
  <si>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</si>
  <si>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</si>
  <si>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</si>
  <si>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</si>
  <si>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</si>
  <si>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</si>
  <si>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</si>
  <si>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</si>
  <si>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</si>
  <si>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</si>
  <si>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</si>
  <si>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</si>
  <si>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</si>
  <si>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</si>
  <si>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</si>
  <si>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</si>
  <si>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</si>
  <si>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</si>
  <si>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</si>
  <si>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</si>
  <si>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</si>
  <si>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</si>
  <si>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</si>
  <si>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</si>
  <si>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</si>
  <si>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</si>
  <si>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</si>
  <si>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</si>
  <si>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</si>
  <si>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</si>
  <si>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</si>
  <si>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</si>
  <si>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</si>
  <si>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</si>
  <si>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</si>
  <si>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</si>
  <si>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</si>
  <si>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</si>
  <si>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</si>
  <si>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</si>
  <si>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</si>
  <si>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</si>
  <si>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</si>
  <si>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</si>
  <si>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</si>
  <si>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</si>
  <si>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</si>
  <si>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</si>
  <si>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</si>
  <si>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</si>
  <si>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</si>
  <si>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</si>
  <si>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</si>
  <si>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</si>
  <si>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</si>
  <si>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</si>
  <si>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</si>
  <si>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</si>
  <si>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</si>
  <si>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</si>
  <si>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</si>
  <si>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</si>
  <si>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</si>
  <si>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</si>
  <si>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</si>
  <si>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</si>
  <si>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</si>
  <si>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</si>
  <si>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</si>
  <si>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</si>
  <si>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</si>
  <si>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</si>
  <si>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</si>
  <si>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</si>
  <si>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</si>
  <si>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</si>
  <si>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</si>
  <si>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</si>
  <si>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</si>
  <si>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</si>
  <si>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</si>
  <si>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</si>
  <si>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</si>
  <si>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</si>
  <si>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</si>
  <si>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</si>
  <si>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</si>
  <si>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</si>
  <si>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</si>
  <si>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</si>
  <si>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</si>
  <si>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</si>
  <si>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</si>
  <si>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</si>
  <si>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</si>
  <si>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</si>
  <si>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</si>
  <si>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</si>
  <si>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</si>
  <si>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</si>
  <si>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</si>
  <si>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</si>
  <si>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</si>
  <si>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</si>
  <si>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</si>
  <si>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</si>
  <si>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</si>
  <si>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</si>
  <si>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</si>
  <si>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</si>
  <si>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</si>
  <si>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</si>
  <si>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</si>
  <si>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</si>
  <si>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</si>
  <si>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</si>
  <si>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</si>
  <si>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</si>
  <si>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</si>
  <si>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</si>
  <si>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</si>
  <si>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</si>
  <si>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</si>
  <si>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</si>
  <si>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</si>
  <si>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</si>
  <si>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</si>
  <si>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</si>
  <si>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</si>
  <si>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</si>
  <si>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</si>
  <si>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</si>
  <si>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</si>
  <si>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</si>
  <si>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</si>
  <si>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</si>
  <si>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</si>
  <si>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</si>
  <si>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</si>
  <si>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</si>
  <si>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</si>
  <si>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</si>
  <si>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</si>
  <si>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</si>
  <si>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</si>
  <si>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</si>
  <si>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</si>
  <si>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</si>
  <si>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</si>
  <si>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</si>
  <si>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</si>
  <si>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</si>
  <si>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</si>
  <si>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</si>
  <si>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</si>
  <si>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</si>
  <si>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</si>
  <si>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</si>
  <si>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</si>
  <si>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</si>
  <si>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</si>
  <si>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</si>
  <si>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</si>
  <si>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</si>
  <si>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</si>
  <si>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</si>
  <si>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</si>
  <si>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</si>
  <si>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</si>
  <si>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</si>
  <si>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</si>
  <si>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</si>
  <si>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</si>
  <si>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</si>
  <si>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</si>
  <si>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</si>
  <si>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</si>
  <si>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</si>
  <si>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</si>
  <si>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</si>
  <si>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</si>
  <si>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</si>
  <si>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</si>
  <si>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</si>
  <si>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</si>
  <si>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</si>
  <si>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</si>
  <si>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</si>
  <si>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</si>
  <si>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</si>
  <si>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</si>
  <si>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</si>
  <si>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</si>
  <si>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</si>
  <si>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</si>
  <si>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</si>
  <si>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</si>
  <si>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</si>
  <si>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</si>
  <si>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</si>
  <si>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</si>
  <si>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</si>
  <si>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</si>
  <si>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</si>
  <si>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</si>
  <si>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</si>
  <si>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</si>
  <si>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</si>
  <si>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</si>
  <si>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</si>
  <si>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</si>
  <si>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</si>
  <si>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</si>
  <si>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</si>
  <si>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</si>
  <si>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</si>
  <si>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</si>
  <si>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</si>
  <si>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</si>
  <si>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</si>
  <si>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</si>
  <si>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</si>
  <si>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</si>
  <si>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</si>
  <si>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</si>
  <si>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</si>
  <si>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</si>
  <si>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</si>
  <si>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</si>
  <si>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</si>
  <si>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</si>
  <si>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</si>
  <si>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</si>
  <si>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</si>
  <si>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</si>
  <si>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</si>
  <si>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</si>
  <si>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</si>
  <si>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</si>
  <si>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</si>
  <si>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</si>
  <si>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</si>
  <si>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</si>
  <si>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</si>
  <si>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</si>
  <si>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</si>
  <si>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</si>
  <si>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</si>
  <si>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</si>
  <si>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</si>
  <si>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</si>
  <si>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</si>
  <si>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</si>
  <si>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</si>
  <si>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</si>
  <si>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</si>
  <si>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</si>
  <si>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</si>
  <si>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</si>
  <si>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</si>
  <si>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</si>
  <si>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</si>
  <si>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</si>
  <si>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</si>
  <si>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</si>
  <si>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</si>
  <si>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</si>
  <si>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</si>
  <si>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</si>
  <si>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</si>
  <si>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</si>
  <si>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</si>
  <si>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</si>
  <si>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</si>
  <si>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</si>
  <si>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</si>
  <si>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</si>
  <si>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</si>
  <si>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</si>
  <si>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</si>
  <si>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</si>
  <si>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</si>
  <si>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</si>
  <si>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</si>
  <si>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</si>
  <si>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</si>
  <si>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</si>
  <si>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</si>
  <si>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</si>
  <si>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</si>
  <si>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</si>
  <si>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</si>
  <si>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</si>
  <si>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</si>
  <si>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</si>
  <si>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</si>
  <si>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</si>
  <si>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</si>
  <si>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</si>
  <si>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</si>
  <si>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</si>
  <si>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</si>
  <si>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</si>
  <si>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</si>
  <si>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</si>
  <si>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</si>
  <si>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</si>
  <si>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</si>
  <si>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</si>
  <si>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</si>
  <si>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</si>
  <si>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</si>
  <si>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</si>
  <si>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</si>
  <si>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</si>
  <si>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</si>
  <si>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</si>
  <si>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</si>
  <si>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</si>
  <si>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</si>
  <si>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</si>
  <si>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</si>
  <si>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</si>
  <si>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</si>
  <si>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</si>
  <si>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</si>
  <si>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</si>
  <si>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</si>
  <si>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</si>
  <si>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</si>
  <si>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</si>
  <si>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</si>
  <si>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</si>
  <si>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</si>
  <si>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</si>
  <si>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</si>
  <si>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</si>
  <si>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</si>
  <si>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</si>
  <si>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</si>
  <si>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</si>
  <si>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</si>
  <si>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</si>
  <si>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</si>
  <si>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</si>
  <si>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</si>
  <si>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</si>
  <si>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</si>
  <si>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</si>
  <si>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</si>
  <si>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</si>
  <si>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</si>
  <si>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</si>
  <si>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</si>
  <si>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</si>
  <si>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</si>
  <si>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</si>
  <si>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</si>
  <si>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</si>
  <si>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</si>
  <si>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</si>
  <si>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</si>
  <si>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</si>
  <si>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</si>
  <si>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</si>
  <si>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</si>
  <si>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</si>
  <si>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</si>
  <si>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</si>
  <si>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</si>
  <si>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</si>
  <si>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</si>
  <si>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</si>
  <si>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</si>
  <si>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</si>
  <si>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</si>
  <si>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</si>
  <si>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</si>
  <si>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</si>
  <si>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</si>
  <si>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</si>
  <si>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</si>
  <si>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</si>
  <si>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</si>
  <si>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</si>
  <si>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</si>
  <si>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</si>
  <si>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</si>
  <si>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</si>
  <si>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</si>
  <si>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</si>
  <si>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</si>
  <si>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</si>
  <si>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</si>
  <si>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</si>
  <si>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</si>
  <si>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</si>
  <si>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</si>
  <si>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</si>
  <si>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</si>
  <si>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</si>
  <si>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</si>
  <si>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</si>
  <si>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</si>
  <si>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</si>
  <si>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</si>
  <si>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</si>
  <si>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</si>
  <si>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</si>
  <si>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</si>
  <si>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</si>
  <si>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</si>
  <si>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</si>
  <si>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</si>
  <si>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</si>
  <si>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</si>
  <si>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</si>
  <si>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</si>
  <si>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</si>
  <si>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</si>
  <si>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</si>
  <si>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</si>
  <si>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</si>
  <si>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</si>
  <si>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</si>
  <si>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</si>
  <si>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</si>
  <si>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</si>
  <si>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</si>
  <si>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</si>
  <si>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</si>
  <si>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</si>
  <si>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</si>
  <si>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</si>
  <si>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</si>
  <si>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</si>
  <si>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</si>
  <si>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</si>
  <si>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</si>
  <si>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</si>
  <si>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</si>
  <si>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</si>
  <si>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</si>
  <si>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</si>
  <si>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</si>
  <si>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</si>
  <si>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</si>
  <si>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</si>
  <si>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</si>
  <si>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</si>
  <si>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</si>
  <si>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</si>
  <si>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</si>
  <si>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</si>
  <si>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</si>
  <si>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</si>
  <si>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</si>
  <si>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</si>
  <si>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</si>
  <si>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</si>
  <si>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</si>
  <si>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</si>
  <si>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</si>
  <si>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</si>
  <si>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</si>
  <si>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</si>
  <si>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</si>
  <si>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</si>
  <si>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</si>
  <si>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</si>
  <si>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</si>
  <si>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</si>
  <si>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</si>
  <si>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</si>
  <si>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</si>
  <si>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</si>
  <si>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</si>
  <si>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</si>
  <si>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</si>
  <si>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</si>
  <si>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</si>
  <si>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</si>
  <si>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</si>
  <si>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</si>
  <si>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</si>
  <si>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</si>
  <si>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</si>
  <si>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</si>
  <si>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</si>
  <si>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</si>
  <si>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</si>
  <si>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</si>
  <si>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</si>
  <si>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</si>
  <si>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</si>
  <si>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</si>
  <si>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</si>
  <si>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</si>
  <si>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</si>
  <si>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</si>
  <si>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</si>
  <si>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</si>
  <si>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</si>
  <si>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</si>
  <si>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</si>
  <si>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</si>
  <si>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</si>
  <si>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</si>
  <si>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</si>
  <si>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</si>
  <si>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</si>
  <si>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</si>
  <si>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</si>
  <si>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</si>
  <si>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</si>
  <si>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</si>
  <si>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</si>
  <si>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</si>
  <si>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</si>
  <si>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</si>
  <si>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</si>
  <si>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</si>
  <si>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</si>
  <si>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</si>
  <si>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</si>
  <si>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</si>
  <si>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</si>
  <si>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</si>
  <si>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</si>
  <si>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</si>
  <si>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</si>
  <si>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</si>
  <si>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</si>
  <si>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</si>
  <si>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</si>
  <si>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</si>
  <si>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</si>
  <si>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</si>
  <si>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</si>
  <si>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</si>
  <si>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</si>
  <si>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</si>
  <si>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</si>
  <si>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</si>
  <si>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</si>
  <si>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</si>
  <si>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</si>
  <si>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</si>
  <si>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</si>
  <si>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</si>
  <si>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</si>
  <si>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</si>
  <si>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</si>
  <si>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</si>
  <si>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</si>
  <si>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</si>
  <si>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</si>
  <si>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</si>
  <si>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</si>
  <si>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</si>
  <si>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</si>
  <si>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</si>
  <si>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</si>
  <si>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</si>
  <si>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</si>
  <si>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</si>
  <si>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</si>
  <si>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</si>
  <si>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</si>
  <si>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</si>
  <si>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</si>
  <si>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</si>
  <si>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</si>
  <si>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</si>
  <si>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</si>
  <si>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</si>
  <si>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</si>
  <si>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</si>
  <si>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</si>
  <si>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</si>
  <si>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</si>
  <si>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</si>
  <si>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</si>
  <si>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</si>
  <si>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</si>
  <si>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</si>
  <si>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</si>
  <si>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</si>
  <si>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</si>
  <si>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</si>
  <si>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</si>
  <si>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</si>
  <si>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</si>
  <si>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</si>
  <si>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</si>
  <si>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</si>
  <si>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</si>
  <si>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</si>
  <si>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</si>
  <si>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</si>
  <si>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</si>
  <si>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</si>
  <si>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</si>
  <si>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</si>
  <si>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</si>
  <si>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</si>
  <si>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</si>
  <si>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</si>
  <si>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</si>
  <si>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</si>
  <si>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</si>
  <si>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</si>
  <si>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</si>
  <si>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</si>
  <si>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</si>
  <si>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</si>
  <si>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</si>
  <si>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</si>
  <si>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</si>
  <si>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</si>
  <si>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</si>
  <si>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</si>
  <si>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</si>
  <si>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</si>
  <si>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</si>
  <si>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</si>
  <si>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</si>
  <si>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</si>
  <si>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</si>
  <si>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</si>
  <si>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</si>
  <si>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</si>
  <si>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</si>
  <si>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</si>
  <si>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</si>
  <si>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</si>
  <si>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</si>
  <si>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</si>
  <si>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</si>
  <si>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</si>
  <si>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</si>
  <si>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</si>
  <si>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</si>
  <si>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</si>
  <si>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</si>
  <si>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</si>
  <si>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</si>
  <si>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</si>
  <si>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</si>
  <si>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</si>
  <si>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</si>
  <si>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</si>
  <si>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</si>
  <si>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</si>
  <si>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</si>
  <si>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</si>
  <si>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</si>
  <si>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</si>
  <si>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</si>
  <si>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</si>
  <si>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</si>
  <si>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</si>
  <si>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</si>
  <si>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</si>
  <si>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</si>
  <si>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</si>
  <si>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</si>
  <si>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</si>
  <si>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</si>
  <si>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</si>
  <si>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</si>
  <si>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</si>
  <si>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</si>
  <si>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</si>
  <si>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</si>
  <si>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</si>
  <si>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</si>
  <si>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</si>
  <si>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</si>
  <si>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</si>
  <si>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</si>
  <si>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</si>
  <si>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</si>
  <si>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</si>
  <si>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</si>
  <si>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</si>
  <si>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</si>
  <si>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</si>
  <si>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</si>
  <si>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</si>
  <si>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</si>
  <si>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</si>
  <si>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</si>
  <si>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</si>
  <si>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</si>
  <si>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</si>
  <si>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</si>
  <si>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</si>
  <si>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</si>
  <si>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</si>
  <si>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</si>
  <si>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</si>
  <si>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</si>
  <si>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</si>
  <si>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</si>
  <si>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</si>
  <si>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</si>
  <si>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</si>
  <si>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</si>
  <si>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</si>
  <si>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</si>
  <si>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</si>
  <si>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</si>
  <si>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</si>
  <si>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</si>
  <si>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</si>
  <si>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</si>
  <si>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</si>
  <si>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</si>
  <si>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</si>
  <si>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</si>
  <si>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</si>
  <si>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</si>
  <si>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</si>
  <si>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</si>
  <si>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</si>
  <si>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</si>
  <si>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</si>
  <si>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</si>
  <si>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</si>
  <si>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</si>
  <si>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</si>
  <si>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</si>
  <si>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</si>
  <si>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</si>
  <si>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</si>
  <si>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</si>
  <si>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</si>
  <si>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</si>
  <si>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</si>
  <si>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</si>
  <si>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</si>
  <si>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</si>
  <si>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</si>
  <si>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</si>
  <si>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</si>
  <si>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</si>
  <si>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</si>
  <si>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</si>
  <si>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</si>
  <si>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</si>
  <si>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</si>
  <si>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</si>
  <si>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</si>
  <si>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</si>
  <si>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</si>
  <si>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</si>
  <si>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</si>
  <si>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</si>
  <si>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</si>
  <si>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</si>
  <si>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</si>
  <si>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</si>
  <si>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</si>
  <si>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</si>
  <si>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</si>
  <si>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</si>
  <si>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</si>
  <si>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</si>
  <si>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</si>
  <si>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</si>
  <si>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</si>
  <si>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</si>
  <si>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</si>
  <si>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</si>
  <si>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</si>
  <si>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</si>
  <si>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</si>
  <si>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</si>
  <si>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</si>
  <si>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</si>
  <si>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</si>
  <si>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</si>
  <si>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</si>
  <si>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</si>
  <si>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</si>
  <si>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</si>
  <si>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</si>
  <si>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</si>
  <si>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</si>
  <si>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</si>
  <si>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</si>
  <si>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</si>
  <si>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</si>
  <si>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</si>
  <si>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</si>
  <si>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</si>
  <si>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</si>
  <si>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</si>
  <si>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</si>
  <si>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</si>
  <si>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</si>
  <si>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</si>
  <si>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</si>
  <si>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</si>
  <si>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</si>
  <si>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</si>
  <si>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</si>
  <si>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</si>
  <si>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</si>
  <si>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</si>
  <si>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</si>
  <si>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</si>
  <si>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</si>
  <si>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</si>
  <si>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</si>
  <si>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</si>
  <si>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</si>
  <si>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</si>
  <si>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</si>
  <si>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</si>
  <si>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</si>
  <si>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</si>
  <si>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</si>
  <si>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</si>
  <si>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</si>
  <si>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</si>
  <si>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</si>
  <si>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</si>
  <si>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</si>
  <si>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</si>
  <si>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</si>
  <si>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</si>
  <si>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</si>
  <si>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</si>
  <si>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</si>
  <si>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</si>
  <si>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</si>
  <si>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</si>
  <si>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</si>
  <si>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</si>
  <si>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</si>
  <si>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</si>
  <si>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</si>
  <si>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</si>
  <si>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</si>
  <si>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</si>
  <si>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</si>
  <si>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</si>
  <si>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</si>
  <si>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</si>
  <si>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</si>
  <si>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</si>
  <si>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</si>
  <si>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</si>
  <si>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</si>
  <si>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</si>
  <si>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</si>
  <si>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</si>
  <si>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</si>
  <si>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</si>
  <si>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</si>
  <si>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</si>
  <si>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</si>
  <si>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</si>
  <si>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</si>
  <si>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</si>
  <si>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</si>
  <si>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</si>
  <si>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</si>
  <si>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</si>
  <si>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</si>
  <si>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</si>
  <si>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</si>
  <si>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</si>
  <si>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</si>
  <si>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</si>
  <si>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</si>
  <si>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</si>
  <si>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</si>
  <si>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</si>
  <si>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</si>
  <si>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</si>
  <si>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</si>
  <si>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</si>
  <si>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</si>
  <si>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</si>
  <si>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</si>
  <si>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</si>
  <si>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</si>
  <si>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</si>
  <si>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</si>
  <si>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</si>
  <si>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</si>
  <si>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</si>
  <si>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</si>
  <si>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</si>
  <si>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</si>
  <si>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</si>
  <si>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</si>
  <si>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</si>
  <si>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</si>
  <si>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</si>
  <si>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</si>
  <si>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</si>
  <si>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</si>
  <si>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</si>
  <si>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</si>
  <si>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</si>
  <si>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</si>
  <si>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</si>
  <si>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</si>
  <si>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</si>
  <si>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</si>
  <si>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</si>
  <si>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</si>
  <si>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</si>
  <si>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</si>
  <si>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</si>
  <si>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</si>
  <si>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</si>
  <si>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</si>
  <si>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</si>
  <si>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</si>
  <si>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</si>
  <si>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</si>
  <si>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</si>
  <si>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</si>
  <si>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</si>
  <si>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</si>
  <si>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</si>
  <si>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</si>
  <si>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</si>
  <si>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</si>
  <si>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</si>
  <si>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</si>
  <si>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</si>
  <si>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</si>
  <si>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</si>
  <si>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</si>
  <si>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</si>
  <si>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</si>
  <si>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</si>
  <si>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</si>
  <si>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</si>
  <si>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</si>
  <si>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</si>
  <si>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</si>
  <si>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</si>
  <si>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</si>
  <si>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</si>
  <si>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</si>
  <si>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</si>
  <si>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</si>
  <si>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</si>
  <si>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</si>
  <si>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</si>
  <si>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</si>
  <si>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</si>
  <si>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</si>
  <si>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</si>
  <si>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</si>
  <si>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</si>
  <si>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</si>
  <si>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</si>
  <si>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</si>
  <si>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</si>
  <si>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</si>
  <si>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</si>
  <si>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</si>
  <si>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</si>
  <si>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</si>
  <si>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</si>
  <si>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</si>
  <si>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</si>
  <si>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</si>
  <si>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</si>
  <si>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</si>
  <si>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</si>
  <si>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</si>
  <si>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</si>
  <si>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</si>
  <si>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</si>
  <si>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</si>
  <si>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</si>
  <si>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</si>
  <si>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</si>
  <si>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</si>
  <si>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</si>
  <si>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</si>
  <si>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</si>
  <si>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</si>
  <si>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</si>
  <si>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</si>
  <si>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</si>
  <si>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</si>
  <si>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</si>
  <si>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</si>
  <si>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</si>
  <si>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</si>
  <si>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</si>
  <si>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</si>
  <si>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</si>
  <si>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</si>
  <si>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</si>
  <si>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</si>
  <si>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</si>
  <si>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</si>
  <si>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</si>
  <si>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</si>
  <si>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</si>
  <si>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</si>
  <si>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</si>
  <si>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</si>
  <si>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</si>
  <si>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</si>
  <si>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</si>
  <si>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</si>
  <si>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</si>
  <si>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</si>
  <si>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</si>
  <si>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</si>
  <si>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</si>
  <si>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</si>
  <si>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</si>
  <si>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</si>
  <si>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</si>
  <si>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</si>
  <si>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</si>
  <si>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</si>
  <si>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</si>
  <si>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</si>
  <si>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</si>
  <si>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</si>
  <si>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</si>
  <si>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</si>
  <si>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</si>
  <si>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</si>
  <si>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</si>
  <si>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</si>
  <si>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</si>
  <si>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</si>
  <si>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</si>
  <si>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</si>
  <si>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</si>
  <si>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</si>
  <si>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</si>
  <si>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</si>
  <si>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</si>
  <si>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</si>
  <si>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</si>
  <si>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</si>
  <si>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</si>
  <si>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</si>
  <si>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</si>
  <si>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</si>
  <si>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</si>
  <si>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</si>
  <si>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</si>
  <si>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</si>
  <si>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</si>
  <si>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</si>
  <si>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</si>
  <si>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</si>
  <si>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</si>
  <si>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</si>
  <si>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</si>
  <si>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</si>
  <si>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</si>
  <si>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</si>
  <si>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</si>
  <si>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</si>
  <si>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</si>
  <si>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</si>
  <si>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</si>
  <si>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</si>
  <si>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</si>
  <si>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</si>
  <si>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</si>
  <si>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</si>
  <si>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</si>
  <si>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</si>
  <si>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</si>
  <si>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</si>
  <si>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</si>
  <si>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</si>
  <si>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</si>
  <si>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</si>
  <si>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</si>
  <si>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</si>
  <si>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</si>
  <si>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</si>
  <si>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</si>
  <si>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</si>
  <si>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</si>
  <si>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</si>
  <si>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</si>
  <si>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</si>
  <si>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</si>
  <si>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</si>
  <si>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</si>
  <si>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</si>
  <si>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</si>
  <si>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</si>
  <si>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</si>
  <si>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</si>
  <si>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</si>
  <si>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</si>
  <si>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</si>
  <si>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</si>
  <si>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</si>
  <si>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</si>
  <si>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</si>
  <si>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</si>
  <si>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</si>
  <si>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</si>
  <si>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</si>
  <si>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</si>
  <si>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</si>
  <si>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</si>
  <si>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</si>
  <si>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</si>
  <si>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</si>
  <si>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</si>
  <si>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</si>
  <si>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</si>
  <si>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</si>
  <si>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</si>
  <si>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</si>
  <si>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</si>
  <si>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</si>
  <si>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</si>
  <si>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</si>
  <si>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</si>
  <si>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</si>
  <si>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</si>
  <si>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</si>
  <si>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</si>
  <si>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</si>
  <si>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</si>
  <si>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</si>
  <si>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</si>
  <si>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</si>
  <si>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</si>
  <si>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</si>
  <si>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</si>
  <si>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</si>
  <si>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</si>
  <si>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</si>
  <si>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</si>
  <si>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</si>
  <si>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</si>
  <si>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</si>
  <si>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</si>
  <si>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</si>
  <si>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</si>
  <si>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</si>
  <si>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</si>
  <si>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</si>
  <si>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</si>
  <si>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</si>
  <si>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</si>
  <si>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</si>
  <si>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</si>
  <si>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</si>
  <si>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</si>
  <si>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</si>
  <si>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</si>
  <si>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</si>
  <si>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</si>
  <si>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</si>
  <si>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</si>
  <si>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</si>
  <si>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</si>
  <si>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</si>
  <si>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</si>
  <si>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</si>
  <si>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</si>
  <si>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</si>
  <si>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</si>
  <si>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</si>
  <si>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</si>
  <si>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</si>
  <si>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</si>
  <si>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</si>
  <si>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</si>
  <si>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</si>
  <si>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</si>
  <si>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</si>
  <si>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</si>
  <si>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</si>
  <si>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</si>
  <si>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</si>
  <si>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</si>
  <si>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</si>
  <si>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</si>
  <si>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</si>
  <si>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</si>
  <si>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</si>
  <si>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</si>
  <si>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</si>
  <si>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</si>
  <si>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</si>
  <si>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</si>
  <si>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</si>
  <si>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</si>
  <si>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</si>
  <si>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</si>
  <si>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</si>
  <si>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</si>
  <si>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</si>
  <si>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</si>
  <si>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</si>
  <si>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</si>
  <si>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</si>
  <si>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</si>
  <si>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</si>
  <si>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</si>
  <si>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</si>
  <si>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</si>
  <si>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</si>
  <si>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</si>
  <si>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</si>
  <si>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</si>
  <si>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</si>
  <si>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</si>
  <si>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</si>
  <si>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</si>
  <si>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</si>
  <si>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</si>
  <si>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</si>
  <si>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</si>
  <si>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</si>
  <si>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</si>
  <si>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</si>
  <si>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</si>
  <si>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</si>
  <si>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</si>
  <si>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</si>
  <si>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</si>
  <si>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</si>
  <si>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</si>
  <si>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</si>
  <si>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</si>
  <si>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</si>
  <si>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</si>
  <si>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</si>
  <si>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</si>
  <si>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</si>
  <si>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</si>
  <si>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</si>
  <si>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</si>
  <si>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</si>
  <si>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</si>
  <si>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</si>
  <si>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</si>
  <si>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</si>
  <si>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</si>
  <si>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</si>
  <si>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</si>
  <si>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</si>
  <si>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</si>
  <si>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</si>
  <si>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</si>
  <si>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</si>
  <si>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</si>
  <si>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</si>
  <si>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</si>
  <si>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</si>
  <si>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</si>
  <si>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</si>
  <si>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</si>
  <si>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</si>
  <si>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</si>
  <si>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</si>
  <si>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</si>
  <si>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</si>
  <si>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</si>
  <si>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</si>
  <si>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</si>
  <si>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</si>
  <si>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</si>
  <si>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</si>
  <si>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</si>
  <si>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</si>
  <si>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</si>
  <si>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</si>
  <si>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</si>
  <si>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</si>
  <si>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</si>
  <si>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</si>
  <si>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</si>
  <si>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</si>
  <si>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</si>
  <si>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</si>
  <si>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</si>
  <si>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</si>
  <si>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</si>
  <si>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</si>
  <si>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</si>
  <si>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</si>
  <si>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</si>
  <si>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</si>
  <si>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</si>
  <si>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</si>
  <si>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</si>
  <si>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</si>
  <si>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</si>
  <si>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</si>
  <si>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</si>
  <si>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</si>
  <si>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</si>
  <si>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</si>
  <si>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</si>
  <si>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</si>
  <si>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</si>
  <si>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</si>
  <si>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</si>
  <si>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</si>
  <si>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</si>
  <si>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</si>
  <si>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</si>
  <si>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</si>
  <si>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</si>
  <si>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</si>
  <si>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</si>
  <si>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</si>
  <si>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</si>
  <si>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</si>
  <si>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</si>
  <si>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</si>
  <si>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</si>
  <si>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</si>
  <si>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</si>
  <si>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</si>
  <si>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</si>
  <si>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</si>
  <si>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</si>
  <si>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</si>
  <si>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</si>
  <si>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</si>
  <si>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</si>
  <si>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</si>
  <si>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</si>
  <si>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</si>
  <si>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</si>
  <si>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</si>
  <si>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</si>
  <si>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</si>
  <si>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</si>
  <si>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</si>
  <si>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</si>
  <si>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</si>
  <si>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</si>
  <si>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</si>
  <si>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</si>
  <si>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</si>
  <si>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</si>
  <si>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</si>
  <si>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</si>
  <si>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</si>
  <si>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</si>
  <si>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</si>
  <si>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</si>
  <si>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</si>
  <si>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</si>
  <si>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</si>
  <si>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</si>
  <si>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</si>
  <si>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</si>
  <si>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</si>
  <si>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</si>
  <si>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</si>
  <si>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</si>
  <si>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</si>
  <si>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</si>
  <si>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</si>
  <si>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</si>
  <si>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</si>
  <si>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</si>
  <si>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</si>
  <si>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</si>
  <si>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</si>
  <si>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</si>
  <si>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</si>
  <si>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</si>
  <si>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</si>
  <si>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</si>
  <si>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</si>
  <si>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</si>
  <si>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</si>
  <si>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</si>
  <si>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</si>
  <si>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</si>
  <si>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</si>
  <si>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</si>
  <si>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</si>
  <si>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</si>
  <si>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</si>
  <si>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</si>
  <si>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</si>
  <si>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</si>
  <si>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</si>
  <si>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</si>
  <si>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</si>
  <si>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</si>
  <si>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</si>
  <si>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</si>
  <si>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</si>
  <si>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</si>
  <si>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</si>
  <si>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</si>
  <si>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</si>
  <si>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</si>
  <si>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</si>
  <si>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</si>
  <si>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</si>
  <si>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</si>
  <si>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</si>
  <si>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</si>
  <si>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</si>
  <si>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</si>
  <si>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</si>
  <si>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</si>
  <si>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</si>
  <si>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</si>
  <si>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</si>
  <si>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</si>
  <si>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</si>
  <si>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</si>
  <si>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</si>
  <si>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</si>
  <si>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</si>
  <si>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</si>
  <si>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</si>
  <si>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</si>
  <si>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</si>
  <si>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</si>
  <si>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</si>
  <si>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</si>
  <si>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</si>
  <si>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</si>
  <si>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</si>
  <si>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</si>
  <si>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</si>
  <si>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</si>
  <si>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</si>
  <si>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</si>
  <si>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</si>
  <si>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</si>
  <si>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</si>
  <si>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</si>
  <si>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</si>
  <si>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</si>
  <si>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</si>
  <si>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</si>
  <si>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</si>
  <si>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</si>
  <si>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</si>
  <si>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</si>
  <si>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</si>
  <si>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</si>
  <si>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</si>
  <si>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</si>
  <si>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</si>
  <si>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</si>
  <si>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</si>
  <si>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</si>
  <si>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</si>
  <si>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</si>
  <si>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</si>
  <si>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</si>
  <si>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</si>
  <si>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</si>
  <si>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</si>
  <si>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</si>
  <si>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</si>
  <si>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</si>
  <si>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</si>
  <si>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</si>
  <si>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</si>
  <si>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</si>
  <si>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</si>
  <si>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</si>
  <si>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</si>
  <si>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</si>
  <si>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</si>
  <si>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</si>
  <si>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</si>
  <si>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</si>
  <si>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</si>
  <si>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</si>
  <si>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</si>
  <si>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</si>
  <si>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</si>
  <si>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</si>
  <si>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</si>
  <si>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</si>
  <si>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</si>
  <si>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</si>
  <si>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</si>
  <si>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</si>
  <si>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</si>
  <si>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</si>
  <si>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</si>
  <si>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</si>
  <si>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</si>
  <si>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</si>
  <si>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</si>
  <si>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</si>
  <si>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</si>
  <si>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</si>
  <si>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</si>
  <si>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</si>
  <si>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</si>
  <si>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</si>
  <si>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</si>
  <si>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</si>
  <si>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</si>
  <si>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</si>
  <si>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</si>
  <si>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</si>
  <si>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</si>
  <si>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</si>
  <si>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</si>
  <si>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</si>
  <si>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</si>
  <si>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</si>
  <si>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</si>
  <si>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</si>
  <si>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</si>
  <si>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</si>
  <si>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</si>
  <si>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</si>
  <si>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</si>
  <si>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</si>
  <si>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</si>
  <si>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</si>
  <si>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</si>
  <si>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</si>
  <si>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</si>
  <si>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</si>
  <si>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</si>
  <si>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</si>
  <si>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</si>
  <si>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</si>
  <si>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</si>
  <si>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</si>
  <si>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</si>
  <si>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</si>
  <si>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</si>
  <si>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</si>
  <si>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</si>
  <si>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</si>
  <si>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</si>
  <si>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</si>
  <si>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</si>
  <si>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</si>
  <si>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</si>
  <si>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</si>
  <si>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</si>
  <si>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</si>
  <si>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</si>
  <si>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</si>
  <si>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</si>
  <si>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</si>
  <si>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</si>
  <si>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</si>
  <si>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</si>
  <si>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</si>
  <si>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</si>
  <si>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</si>
  <si>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</si>
  <si>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</si>
  <si>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</si>
  <si>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</si>
  <si>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</si>
  <si>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</si>
  <si>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</si>
  <si>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</si>
  <si>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</si>
  <si>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</si>
  <si>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</si>
  <si>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</si>
  <si>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</si>
  <si>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</si>
  <si>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</si>
  <si>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</si>
  <si>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</si>
  <si>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</si>
  <si>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</si>
  <si>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</si>
  <si>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</si>
  <si>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</si>
  <si>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</si>
  <si>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</si>
  <si>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</si>
  <si>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</si>
  <si>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</si>
  <si>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</si>
  <si>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</si>
  <si>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</si>
  <si>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</si>
  <si>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</si>
  <si>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</si>
  <si>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</si>
  <si>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</si>
  <si>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</si>
  <si>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</si>
  <si>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</si>
  <si>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</si>
  <si>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</si>
  <si>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</si>
  <si>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</si>
  <si>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</si>
  <si>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</si>
  <si>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</si>
  <si>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</si>
  <si>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</si>
  <si>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</si>
  <si>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</si>
  <si>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</si>
  <si>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</si>
  <si>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</si>
  <si>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</si>
  <si>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</si>
  <si>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</si>
  <si>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</si>
  <si>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</si>
  <si>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</si>
  <si>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</si>
  <si>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</si>
  <si>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</si>
  <si>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</si>
  <si>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</si>
  <si>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</si>
  <si>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</si>
  <si>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</si>
  <si>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</si>
  <si>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</si>
  <si>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</si>
  <si>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</si>
  <si>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</si>
  <si>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</si>
  <si>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</si>
  <si>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</si>
  <si>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</si>
  <si>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</si>
  <si>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</si>
  <si>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</si>
  <si>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</si>
  <si>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</si>
  <si>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</si>
  <si>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</si>
  <si>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</si>
  <si>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</si>
  <si>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</si>
  <si>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</si>
  <si>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</si>
  <si>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</si>
  <si>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</si>
  <si>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</si>
  <si>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</si>
  <si>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</si>
  <si>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</si>
  <si>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</si>
  <si>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</si>
  <si>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</si>
  <si>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</si>
  <si>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</si>
  <si>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</si>
  <si>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</si>
  <si>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</si>
  <si>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</si>
  <si>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</si>
  <si>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</si>
  <si>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</si>
  <si>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</si>
  <si>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</si>
  <si>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</si>
  <si>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</si>
  <si>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</si>
  <si>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</si>
  <si>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</si>
  <si>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</si>
  <si>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</si>
  <si>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</si>
  <si>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</si>
  <si>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</si>
  <si>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</si>
  <si>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</si>
  <si>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</si>
  <si>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</si>
  <si>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</si>
  <si>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</si>
  <si>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</si>
  <si>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</si>
  <si>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</si>
  <si>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</si>
  <si>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</si>
  <si>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</si>
  <si>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</si>
  <si>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</si>
  <si>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</si>
  <si>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</si>
  <si>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</si>
  <si>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</si>
  <si>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</si>
  <si>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</si>
  <si>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</si>
  <si>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</si>
  <si>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</si>
  <si>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</si>
  <si>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</si>
  <si>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</si>
  <si>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</si>
  <si>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</si>
  <si>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</si>
  <si>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</si>
  <si>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</si>
  <si>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</si>
  <si>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</si>
  <si>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</si>
  <si>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</si>
  <si>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</si>
  <si>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</si>
  <si>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</si>
  <si>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</si>
  <si>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</si>
  <si>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</si>
  <si>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</si>
  <si>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</si>
  <si>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</si>
  <si>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</si>
  <si>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</si>
  <si>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</si>
  <si>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</si>
  <si>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</si>
  <si>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</si>
  <si>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</si>
  <si>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</si>
  <si>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</si>
  <si>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</si>
  <si>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</si>
  <si>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</si>
  <si>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</si>
  <si>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</si>
  <si>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</si>
  <si>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</si>
  <si>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</si>
  <si>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</si>
  <si>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</si>
  <si>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</si>
  <si>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</si>
  <si>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</si>
  <si>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</si>
  <si>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</si>
  <si>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</si>
  <si>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</si>
  <si>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</si>
  <si>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</si>
  <si>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</si>
  <si>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</si>
  <si>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</si>
  <si>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</si>
  <si>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</si>
  <si>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</si>
  <si>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</si>
  <si>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</si>
  <si>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</si>
  <si>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</si>
  <si>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</si>
  <si>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</si>
  <si>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</si>
  <si>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</si>
  <si>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</si>
  <si>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</si>
  <si>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</si>
  <si>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</si>
  <si>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</si>
  <si>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</si>
  <si>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</si>
  <si>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</si>
  <si>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</si>
  <si>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</si>
  <si>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</si>
  <si>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</si>
  <si>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</si>
  <si>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</si>
  <si>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</si>
  <si>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</si>
  <si>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</si>
  <si>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</si>
  <si>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</si>
  <si>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</si>
  <si>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</si>
  <si>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</si>
  <si>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</si>
  <si>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</si>
  <si>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</si>
  <si>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</si>
  <si>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</si>
  <si>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</si>
  <si>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</si>
  <si>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</si>
  <si>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</si>
  <si>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</si>
  <si>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</si>
  <si>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</si>
  <si>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</si>
  <si>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</si>
  <si>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</si>
  <si>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</si>
  <si>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</si>
  <si>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</si>
  <si>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</si>
  <si>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</si>
  <si>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</si>
  <si>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</si>
  <si>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</si>
  <si>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</si>
  <si>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</si>
  <si>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</si>
  <si>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</si>
  <si>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</si>
  <si>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</si>
  <si>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</si>
  <si>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</si>
  <si>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</si>
  <si>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</si>
  <si>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</si>
  <si>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</si>
  <si>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</si>
  <si>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</si>
  <si>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</si>
  <si>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</si>
  <si>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</si>
  <si>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</si>
  <si>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</si>
  <si>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</si>
  <si>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</si>
  <si>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</si>
  <si>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</si>
  <si>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</si>
  <si>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</si>
  <si>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</si>
  <si>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</si>
  <si>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</si>
  <si>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</si>
  <si>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</si>
  <si>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</si>
  <si>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</si>
  <si>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</si>
  <si>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</si>
  <si>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</si>
  <si>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</si>
  <si>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</si>
  <si>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</si>
  <si>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</si>
  <si>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</si>
  <si>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</si>
  <si>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</si>
  <si>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</si>
  <si>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</si>
  <si>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</si>
  <si>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</si>
  <si>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</si>
  <si>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</si>
  <si>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</si>
  <si>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</si>
  <si>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</si>
  <si>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</si>
  <si>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</si>
  <si>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</si>
  <si>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</si>
  <si>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</si>
  <si>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</si>
  <si>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</si>
  <si>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</si>
  <si>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</si>
  <si>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</si>
  <si>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</si>
  <si>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</si>
  <si>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</si>
  <si>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</si>
  <si>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</si>
  <si>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</si>
  <si>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</si>
  <si>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</si>
  <si>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</si>
  <si>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</si>
  <si>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</si>
  <si>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</si>
  <si>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</si>
  <si>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</si>
  <si>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</si>
  <si>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</si>
  <si>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</si>
  <si>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</si>
  <si>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</si>
  <si>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</si>
  <si>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</si>
  <si>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</si>
  <si>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</si>
  <si>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</si>
  <si>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</si>
  <si>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</si>
  <si>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</si>
  <si>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</si>
  <si>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</si>
  <si>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</si>
  <si>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</si>
  <si>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</si>
  <si>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</si>
  <si>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</si>
  <si>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</si>
  <si>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</si>
  <si>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</si>
  <si>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</si>
  <si>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</si>
  <si>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</si>
  <si>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</si>
  <si>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</si>
  <si>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</si>
  <si>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</si>
  <si>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</si>
  <si>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</si>
  <si>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</si>
  <si>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</si>
  <si>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</si>
  <si>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</si>
  <si>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</si>
  <si>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</si>
  <si>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</si>
  <si>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</si>
  <si>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</si>
  <si>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</si>
  <si>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</si>
  <si>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</si>
  <si>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</si>
  <si>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</si>
  <si>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</si>
  <si>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</si>
  <si>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</si>
  <si>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</si>
  <si>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</si>
  <si>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</si>
  <si>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</si>
  <si>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</si>
  <si>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</si>
  <si>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</si>
  <si>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</si>
  <si>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</si>
  <si>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</si>
  <si>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</si>
  <si>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</si>
  <si>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</si>
  <si>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</si>
  <si>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</si>
  <si>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</si>
  <si>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</si>
  <si>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</si>
  <si>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</si>
  <si>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</si>
  <si>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</si>
  <si>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</si>
  <si>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</si>
  <si>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</si>
  <si>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</si>
  <si>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</si>
  <si>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</si>
  <si>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</si>
  <si>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</si>
  <si>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</si>
  <si>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</si>
  <si>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</si>
  <si>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</si>
  <si>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</si>
  <si>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</si>
  <si>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</si>
  <si>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</si>
  <si>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</si>
  <si>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</si>
  <si>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</si>
  <si>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</si>
  <si>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</si>
  <si>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</si>
  <si>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</si>
  <si>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</si>
  <si>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</si>
  <si>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</si>
  <si>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</si>
  <si>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</si>
  <si>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</si>
  <si>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</si>
  <si>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</si>
  <si>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</si>
  <si>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</si>
  <si>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</si>
  <si>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</si>
  <si>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</si>
  <si>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</si>
  <si>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</si>
  <si>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</si>
  <si>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</si>
  <si>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</si>
  <si>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</si>
  <si>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</si>
  <si>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</si>
  <si>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</si>
  <si>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</si>
  <si>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</si>
  <si>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</si>
  <si>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</si>
  <si>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</si>
  <si>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</si>
  <si>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</si>
  <si>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</si>
  <si>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</si>
  <si>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</si>
  <si>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</si>
  <si>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</si>
  <si>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</si>
  <si>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</si>
  <si>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</si>
  <si>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</si>
  <si>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</si>
  <si>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</si>
  <si>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</si>
  <si>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</si>
  <si>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</si>
  <si>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</si>
  <si>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</si>
  <si>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</si>
  <si>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</si>
  <si>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</si>
  <si>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</si>
  <si>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</si>
  <si>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</si>
  <si>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</si>
  <si>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</si>
  <si>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</si>
  <si>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</si>
  <si>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</si>
  <si>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</si>
  <si>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</si>
  <si>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</si>
  <si>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</si>
  <si>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</si>
  <si>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</si>
  <si>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</si>
  <si>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</si>
  <si>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</si>
  <si>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</si>
  <si>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</si>
  <si>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</si>
  <si>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</si>
  <si>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</si>
  <si>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</si>
  <si>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</si>
  <si>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</si>
  <si>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</si>
  <si>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</si>
  <si>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</si>
  <si>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</si>
  <si>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</si>
  <si>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</si>
  <si>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</si>
  <si>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</si>
  <si>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</si>
  <si>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</si>
  <si>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</si>
  <si>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</si>
  <si>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</si>
  <si>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</si>
  <si>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</si>
  <si>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</si>
  <si>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</si>
  <si>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</si>
  <si>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</si>
  <si>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</si>
  <si>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</si>
  <si>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</si>
  <si>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</si>
  <si>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</si>
  <si>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</si>
  <si>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</si>
  <si>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</si>
  <si>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</si>
  <si>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</si>
  <si>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</si>
  <si>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</si>
  <si>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</si>
  <si>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</si>
  <si>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</si>
  <si>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</si>
  <si>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</si>
  <si>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</si>
  <si>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</si>
  <si>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</si>
  <si>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</si>
  <si>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</si>
  <si>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</si>
  <si>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</si>
  <si>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</si>
  <si>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</si>
  <si>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</si>
  <si>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</si>
  <si>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</si>
  <si>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</si>
  <si>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</si>
  <si>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</si>
  <si>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</si>
  <si>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</si>
  <si>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</si>
  <si>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</si>
  <si>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</si>
  <si>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</si>
  <si>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</si>
  <si>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</si>
  <si>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</si>
  <si>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</si>
  <si>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</si>
  <si>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</si>
  <si>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</si>
  <si>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</si>
  <si>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</si>
  <si>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</si>
  <si>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</si>
  <si>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</si>
  <si>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</si>
  <si>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</si>
  <si>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</si>
  <si>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</si>
  <si>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</si>
  <si>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</si>
  <si>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</si>
  <si>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</si>
  <si>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</si>
  <si>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</si>
  <si>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</si>
  <si>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</si>
  <si>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</si>
  <si>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</si>
  <si>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</si>
  <si>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</si>
  <si>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</si>
  <si>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</si>
  <si>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</si>
  <si>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</si>
  <si>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</si>
  <si>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</si>
  <si>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</si>
  <si>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</si>
  <si>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</si>
  <si>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</si>
  <si>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</si>
  <si>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</si>
  <si>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</si>
  <si>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</si>
  <si>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</si>
  <si>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</si>
  <si>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</si>
  <si>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</si>
  <si>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</si>
  <si>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</si>
  <si>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</si>
  <si>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</si>
  <si>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</si>
  <si>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</si>
  <si>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</si>
  <si>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</si>
  <si>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</si>
  <si>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</si>
  <si>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</si>
  <si>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</si>
  <si>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</si>
  <si>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</si>
  <si>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</si>
  <si>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</si>
  <si>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</si>
  <si>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</si>
  <si>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</si>
  <si>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</si>
  <si>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</si>
  <si>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</si>
  <si>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</si>
  <si>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</si>
  <si>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</si>
  <si>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</si>
  <si>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</si>
  <si>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</si>
  <si>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</si>
  <si>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</si>
  <si>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</si>
  <si>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</si>
  <si>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</si>
  <si>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</si>
  <si>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</si>
  <si>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</si>
  <si>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</si>
  <si>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</si>
  <si>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</si>
  <si>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</si>
  <si>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</si>
  <si>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</si>
  <si>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</si>
  <si>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</si>
  <si>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</si>
  <si>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</si>
  <si>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</si>
  <si>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</si>
  <si>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</si>
  <si>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</si>
  <si>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</si>
  <si>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</si>
  <si>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</si>
  <si>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</si>
  <si>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</si>
  <si>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</si>
  <si>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</si>
  <si>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</si>
  <si>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</si>
  <si>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</si>
  <si>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</si>
  <si>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</si>
  <si>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</si>
  <si>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</si>
  <si>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</si>
  <si>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</si>
  <si>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</si>
  <si>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</si>
  <si>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</si>
  <si>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</si>
  <si>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</si>
  <si>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</si>
  <si>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</si>
  <si>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</si>
  <si>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</si>
  <si>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</si>
  <si>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</si>
  <si>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</si>
  <si>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</si>
  <si>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</si>
  <si>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</si>
  <si>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</si>
  <si>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</si>
  <si>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</si>
  <si>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</si>
  <si>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</si>
  <si>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</si>
  <si>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</si>
  <si>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</si>
  <si>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</si>
  <si>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</si>
  <si>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</si>
  <si>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</si>
  <si>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</si>
  <si>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</si>
  <si>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</si>
  <si>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</si>
  <si>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</si>
  <si>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</si>
  <si>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</si>
  <si>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</si>
  <si>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</si>
  <si>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</si>
  <si>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</si>
  <si>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</si>
  <si>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</si>
  <si>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</si>
  <si>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</si>
  <si>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</si>
  <si>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</si>
  <si>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</si>
  <si>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</si>
  <si>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</si>
  <si>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</si>
  <si>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</si>
  <si>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</si>
  <si>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</si>
  <si>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</si>
  <si>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</si>
  <si>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</si>
  <si>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</si>
  <si>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</si>
  <si>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</si>
  <si>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</si>
  <si>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</si>
  <si>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</si>
  <si>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</si>
  <si>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</si>
  <si>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</si>
  <si>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</si>
  <si>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</si>
  <si>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</si>
  <si>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</si>
  <si>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</si>
  <si>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</si>
  <si>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</si>
  <si>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</si>
  <si>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</si>
  <si>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</si>
  <si>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</si>
  <si>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</si>
  <si>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</si>
  <si>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</si>
  <si>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</si>
  <si>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</si>
  <si>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</si>
  <si>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</si>
  <si>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</si>
  <si>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</si>
  <si>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</si>
  <si>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</si>
  <si>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</si>
  <si>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</si>
  <si>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</si>
  <si>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</si>
  <si>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</si>
  <si>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</si>
  <si>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</si>
  <si>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</si>
  <si>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</si>
  <si>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</si>
  <si>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</si>
  <si>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</si>
  <si>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</si>
  <si>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</si>
  <si>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</si>
  <si>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</si>
  <si>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</si>
  <si>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</si>
  <si>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</si>
  <si>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</si>
  <si>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</si>
  <si>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</si>
  <si>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</si>
  <si>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</si>
  <si>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</si>
  <si>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</si>
  <si>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</si>
  <si>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</si>
  <si>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</si>
  <si>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</si>
  <si>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</si>
  <si>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</si>
  <si>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</si>
  <si>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</si>
  <si>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</si>
  <si>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</si>
  <si>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</si>
  <si>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</si>
  <si>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</si>
  <si>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</si>
  <si>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</si>
  <si>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</si>
  <si>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</si>
  <si>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</si>
  <si>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</si>
  <si>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</si>
  <si>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</si>
  <si>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</si>
  <si>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</si>
  <si>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</si>
  <si>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</si>
  <si>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</si>
  <si>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</si>
  <si>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</si>
  <si>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</si>
  <si>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</si>
  <si>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</si>
  <si>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</si>
  <si>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</si>
  <si>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</si>
  <si>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</si>
  <si>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</si>
  <si>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</si>
  <si>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</si>
  <si>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</si>
  <si>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</si>
  <si>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</si>
  <si>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</si>
  <si>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</si>
  <si>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</si>
  <si>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</si>
  <si>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</si>
  <si>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</si>
  <si>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</si>
  <si>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</si>
  <si>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</si>
  <si>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</si>
  <si>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</si>
  <si>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</si>
  <si>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</si>
  <si>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</si>
  <si>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</si>
  <si>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</si>
  <si>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</si>
  <si>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</si>
  <si>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</si>
  <si>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</si>
  <si>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</si>
  <si>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</si>
  <si>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</si>
  <si>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</si>
  <si>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</si>
  <si>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</si>
  <si>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</si>
  <si>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</si>
  <si>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</si>
  <si>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</si>
  <si>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</si>
  <si>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</si>
  <si>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</si>
  <si>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</si>
  <si>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</si>
  <si>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</si>
  <si>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</si>
  <si>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</si>
  <si>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</si>
  <si>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</si>
  <si>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</si>
  <si>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</si>
  <si>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</si>
  <si>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</si>
  <si>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</si>
  <si>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</si>
  <si>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</si>
  <si>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</si>
  <si>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</si>
  <si>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</si>
  <si>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</si>
  <si>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</si>
  <si>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</si>
  <si>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</si>
  <si>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</si>
  <si>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</si>
  <si>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</si>
  <si>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</si>
  <si>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</si>
  <si>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</si>
  <si>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</si>
  <si>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</si>
  <si>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</si>
  <si>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</si>
  <si>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</si>
  <si>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</si>
  <si>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</si>
  <si>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</si>
  <si>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</si>
  <si>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</si>
  <si>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</si>
  <si>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</si>
  <si>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</si>
  <si>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</si>
  <si>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</si>
  <si>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</si>
  <si>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</si>
  <si>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</si>
  <si>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</si>
  <si>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</si>
  <si>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</si>
  <si>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</si>
  <si>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</si>
  <si>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</si>
  <si>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</si>
  <si>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</si>
  <si>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</si>
  <si>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</si>
  <si>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</si>
  <si>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</si>
  <si>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</si>
  <si>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</si>
  <si>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</si>
  <si>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</si>
  <si>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</si>
  <si>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</si>
  <si>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</si>
  <si>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</si>
  <si>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</si>
  <si>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</si>
  <si>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</si>
  <si>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</si>
  <si>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</si>
  <si>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</si>
  <si>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</si>
  <si>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</si>
  <si>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</si>
  <si>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</si>
  <si>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</si>
  <si>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</si>
  <si>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</si>
  <si>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</si>
  <si>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</si>
  <si>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</si>
  <si>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</si>
  <si>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</si>
  <si>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</si>
  <si>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</si>
  <si>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</si>
  <si>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</si>
  <si>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</si>
  <si>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</si>
  <si>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</si>
  <si>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</si>
  <si>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</si>
  <si>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</si>
  <si>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</si>
  <si>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</si>
  <si>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</si>
  <si>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</si>
  <si>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</si>
  <si>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</si>
  <si>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</si>
  <si>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</si>
  <si>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</si>
  <si>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</si>
  <si>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</si>
  <si>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</si>
  <si>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</si>
  <si>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</si>
  <si>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</si>
  <si>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</si>
  <si>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</si>
  <si>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</si>
  <si>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</si>
  <si>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</si>
  <si>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</si>
  <si>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</si>
  <si>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</si>
  <si>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</si>
  <si>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</si>
  <si>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</si>
  <si>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</si>
  <si>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</si>
  <si>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</si>
  <si>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</si>
  <si>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</si>
  <si>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</si>
  <si>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</si>
  <si>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</si>
  <si>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</si>
  <si>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</si>
  <si>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</si>
  <si>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</si>
  <si>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</si>
  <si>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</si>
  <si>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</si>
  <si>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</si>
  <si>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</si>
  <si>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</si>
  <si>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</si>
  <si>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</si>
  <si>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</si>
  <si>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</si>
  <si>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</si>
  <si>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</si>
  <si>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</si>
  <si>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</si>
  <si>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</si>
  <si>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</si>
  <si>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</si>
  <si>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</si>
  <si>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</si>
  <si>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</si>
  <si>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</si>
  <si>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</si>
  <si>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</si>
  <si>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</si>
  <si>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</si>
  <si>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</si>
  <si>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</si>
  <si>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</si>
  <si>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</si>
  <si>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</si>
  <si>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</si>
  <si>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</si>
  <si>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</si>
  <si>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</si>
  <si>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</si>
  <si>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</si>
  <si>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</si>
  <si>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</si>
  <si>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</si>
  <si>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</si>
  <si>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</si>
  <si>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</si>
  <si>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</si>
  <si>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</si>
  <si>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</si>
  <si>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</si>
  <si>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</si>
  <si>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</si>
  <si>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</si>
  <si>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</si>
  <si>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</si>
  <si>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</si>
  <si>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</si>
  <si>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</si>
  <si>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</si>
  <si>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</si>
  <si>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</si>
  <si>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</si>
  <si>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</si>
  <si>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</si>
  <si>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</si>
  <si>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</si>
  <si>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</si>
  <si>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</si>
  <si>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</si>
  <si>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</si>
  <si>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</si>
  <si>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</si>
  <si>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</si>
  <si>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</si>
  <si>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</si>
  <si>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</si>
  <si>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</si>
  <si>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</si>
  <si>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</si>
  <si>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</si>
  <si>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</si>
  <si>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</si>
  <si>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</si>
  <si>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</si>
  <si>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</si>
  <si>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</si>
  <si>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</si>
  <si>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</si>
  <si>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</si>
  <si>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</si>
  <si>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</si>
  <si>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</si>
  <si>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</si>
  <si>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</si>
  <si>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</si>
  <si>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</si>
  <si>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</si>
  <si>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</si>
  <si>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</si>
  <si>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</si>
  <si>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</si>
  <si>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</si>
  <si>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</si>
  <si>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</si>
  <si>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</si>
  <si>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</si>
  <si>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</si>
  <si>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</si>
  <si>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</si>
  <si>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</si>
  <si>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</si>
  <si>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</si>
  <si>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</si>
  <si>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</si>
  <si>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</si>
  <si>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</si>
  <si>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</si>
  <si>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</si>
  <si>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</si>
  <si>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</si>
  <si>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</si>
  <si>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</si>
  <si>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</si>
  <si>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</si>
  <si>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</si>
  <si>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</si>
  <si>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</si>
  <si>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</si>
  <si>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</si>
  <si>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</si>
  <si>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</si>
  <si>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</si>
  <si>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</si>
  <si>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</si>
  <si>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</si>
  <si>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</si>
  <si>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</si>
  <si>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</si>
  <si>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</si>
  <si>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</si>
  <si>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</si>
  <si>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</si>
  <si>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</si>
  <si>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</si>
  <si>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</si>
  <si>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</si>
  <si>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</si>
  <si>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</si>
  <si>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</si>
  <si>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</si>
  <si>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</si>
  <si>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</si>
  <si>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</si>
  <si>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</si>
  <si>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</si>
  <si>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</si>
  <si>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</si>
  <si>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</si>
  <si>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</si>
  <si>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</si>
  <si>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</si>
  <si>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</si>
  <si>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</si>
  <si>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</si>
  <si>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</si>
  <si>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</si>
  <si>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</si>
  <si>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</si>
  <si>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</si>
  <si>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</si>
  <si>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</si>
  <si>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</si>
  <si>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</si>
  <si>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</si>
  <si>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</si>
  <si>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</si>
  <si>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</si>
  <si>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</si>
  <si>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</si>
  <si>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</si>
  <si>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</si>
  <si>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</si>
  <si>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</si>
  <si>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</si>
  <si>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</si>
  <si>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</si>
  <si>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</si>
  <si>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</si>
  <si>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</si>
  <si>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</si>
  <si>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</si>
  <si>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</si>
  <si>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</si>
  <si>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</si>
  <si>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</si>
  <si>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</si>
  <si>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</si>
  <si>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</si>
  <si>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</si>
  <si>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</si>
  <si>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</si>
  <si>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</si>
  <si>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</si>
  <si>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</si>
  <si>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</si>
  <si>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</si>
  <si>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</si>
  <si>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</si>
  <si>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</si>
  <si>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</si>
  <si>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</si>
  <si>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</si>
  <si>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</si>
  <si>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</si>
  <si>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</si>
  <si>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</si>
  <si>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</si>
  <si>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</si>
  <si>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</si>
  <si>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</si>
  <si>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</si>
  <si>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</si>
  <si>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</si>
  <si>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</si>
  <si>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</si>
  <si>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</si>
  <si>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</si>
  <si>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</si>
  <si>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</si>
  <si>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</si>
  <si>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</si>
  <si>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</si>
  <si>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</si>
  <si>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</si>
  <si>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</si>
  <si>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</si>
  <si>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</si>
  <si>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</si>
  <si>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</si>
  <si>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</si>
  <si>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</si>
  <si>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</si>
  <si>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</si>
  <si>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</si>
  <si>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</si>
  <si>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</si>
  <si>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</si>
  <si>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</si>
  <si>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</si>
  <si>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</si>
  <si>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</si>
  <si>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</si>
  <si>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</si>
  <si>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</si>
  <si>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</si>
  <si>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</si>
  <si>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</si>
  <si>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</si>
  <si>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</si>
  <si>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</si>
  <si>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</si>
  <si>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</si>
  <si>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</si>
  <si>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</si>
  <si>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</si>
  <si>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</si>
  <si>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</si>
  <si>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</si>
  <si>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</si>
  <si>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</si>
  <si>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</si>
  <si>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</si>
  <si>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</si>
  <si>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</si>
  <si>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</si>
  <si>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</si>
  <si>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</si>
  <si>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</si>
  <si>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</si>
  <si>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</si>
  <si>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</si>
  <si>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</si>
  <si>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</si>
  <si>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</si>
  <si>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</si>
  <si>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</si>
  <si>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</si>
  <si>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</si>
  <si>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</si>
  <si>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</si>
  <si>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</si>
  <si>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</si>
  <si>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</si>
  <si>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</si>
  <si>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</si>
  <si>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</si>
  <si>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</si>
  <si>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</si>
  <si>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</si>
  <si>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</si>
  <si>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</si>
  <si>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</si>
  <si>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</si>
  <si>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</si>
  <si>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</si>
  <si>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</si>
  <si>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</si>
  <si>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</si>
  <si>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</si>
  <si>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</si>
  <si>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</si>
  <si>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</si>
  <si>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</si>
  <si>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</si>
  <si>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</si>
  <si>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</si>
  <si>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</si>
  <si>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</si>
  <si>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</si>
  <si>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</si>
  <si>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</si>
  <si>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</si>
  <si>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</si>
  <si>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</si>
  <si>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</si>
  <si>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</si>
  <si>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</si>
  <si>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</si>
  <si>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</si>
  <si>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</si>
  <si>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</si>
  <si>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</si>
  <si>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</si>
  <si>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</si>
  <si>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</si>
  <si>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</si>
  <si>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</si>
  <si>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</si>
  <si>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</si>
  <si>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</si>
  <si>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</si>
  <si>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</si>
  <si>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</si>
  <si>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</si>
  <si>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</si>
  <si>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</si>
  <si>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</si>
  <si>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</si>
  <si>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</si>
  <si>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</si>
  <si>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</si>
  <si>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</si>
  <si>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</si>
  <si>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</si>
  <si>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</si>
  <si>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</si>
  <si>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</si>
  <si>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</si>
  <si>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</si>
  <si>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</si>
  <si>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</si>
  <si>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</si>
  <si>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</si>
  <si>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</si>
  <si>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</si>
  <si>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</si>
  <si>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</si>
  <si>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</si>
  <si>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</si>
  <si>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</si>
  <si>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</si>
  <si>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</si>
  <si>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</si>
  <si>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</si>
  <si>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</si>
  <si>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</si>
  <si>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</si>
  <si>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</si>
  <si>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</si>
  <si>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</si>
  <si>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</si>
  <si>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</si>
  <si>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</si>
  <si>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</si>
  <si>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</si>
  <si>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</si>
  <si>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</si>
  <si>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</si>
  <si>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</si>
  <si>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</si>
  <si>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</si>
  <si>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</si>
  <si>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</si>
  <si>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</si>
  <si>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</si>
  <si>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</si>
  <si>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</si>
  <si>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</si>
  <si>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</si>
  <si>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</si>
  <si>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</si>
  <si>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</si>
  <si>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</si>
  <si>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</si>
  <si>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</si>
  <si>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</si>
  <si>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</si>
  <si>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</si>
  <si>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</si>
  <si>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</si>
  <si>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</si>
  <si>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</si>
  <si>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</si>
  <si>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</si>
  <si>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</si>
  <si>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</si>
  <si>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</si>
  <si>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</si>
  <si>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</si>
  <si>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</si>
  <si>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</si>
  <si>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</si>
  <si>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</si>
  <si>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</si>
  <si>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</si>
  <si>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</si>
  <si>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</si>
  <si>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</si>
  <si>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</si>
  <si>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</si>
  <si>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</si>
  <si>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</si>
  <si>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</si>
  <si>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</si>
  <si>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</si>
  <si>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</si>
  <si>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</si>
  <si>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</si>
  <si>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</si>
  <si>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</si>
  <si>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</si>
  <si>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</si>
  <si>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</si>
  <si>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</si>
  <si>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</si>
  <si>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</si>
  <si>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</si>
  <si>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</si>
  <si>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</si>
  <si>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</si>
  <si>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</si>
  <si>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</si>
  <si>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</si>
  <si>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</si>
  <si>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</si>
  <si>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</si>
  <si>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</si>
  <si>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</si>
  <si>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</si>
  <si>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</si>
  <si>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</si>
  <si>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</si>
  <si>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</si>
  <si>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</si>
  <si>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</si>
  <si>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</si>
  <si>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</si>
  <si>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</si>
  <si>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</si>
  <si>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</si>
  <si>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</si>
  <si>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</si>
  <si>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</si>
  <si>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</si>
  <si>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</si>
  <si>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</si>
  <si>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</si>
  <si>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</si>
  <si>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</si>
  <si>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</si>
  <si>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</si>
  <si>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</si>
  <si>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</si>
  <si>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</si>
  <si>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</si>
  <si>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</si>
  <si>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</si>
  <si>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</si>
  <si>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</si>
  <si>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</si>
  <si>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</si>
  <si>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</si>
  <si>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</si>
  <si>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</si>
  <si>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</si>
  <si>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</si>
  <si>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</si>
  <si>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</si>
  <si>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</si>
  <si>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</si>
  <si>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</si>
  <si>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</si>
  <si>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</si>
  <si>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</si>
  <si>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</si>
  <si>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</si>
  <si>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</si>
  <si>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</si>
  <si>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</si>
  <si>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</si>
  <si>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</si>
  <si>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</si>
  <si>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</si>
  <si>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</si>
  <si>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</si>
  <si>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</si>
  <si>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</si>
  <si>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</si>
  <si>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</si>
  <si>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</si>
  <si>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</si>
  <si>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</si>
  <si>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</si>
  <si>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</si>
  <si>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</si>
  <si>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</si>
  <si>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</si>
  <si>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</si>
  <si>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</si>
  <si>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</si>
  <si>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</si>
  <si>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</si>
  <si>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</si>
  <si>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</si>
  <si>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</si>
  <si>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</si>
  <si>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</si>
  <si>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</si>
  <si>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</si>
  <si>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</si>
  <si>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</si>
  <si>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</si>
  <si>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</si>
  <si>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</si>
  <si>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</si>
  <si>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</si>
  <si>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</si>
  <si>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</si>
  <si>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</si>
  <si>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</si>
  <si>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</si>
  <si>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</si>
  <si>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</si>
  <si>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</si>
  <si>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</si>
  <si>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</si>
  <si>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</si>
  <si>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</si>
  <si>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</si>
  <si>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</si>
  <si>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</si>
  <si>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</si>
  <si>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</si>
  <si>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</si>
  <si>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</si>
  <si>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</si>
  <si>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</si>
  <si>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</si>
  <si>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</si>
  <si>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</si>
  <si>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</si>
  <si>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</si>
  <si>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</si>
  <si>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</si>
  <si>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</si>
  <si>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</si>
  <si>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</si>
  <si>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</si>
  <si>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</si>
  <si>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</si>
  <si>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</si>
  <si>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</si>
  <si>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</si>
  <si>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</si>
  <si>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</si>
  <si>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</si>
  <si>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</si>
  <si>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</si>
  <si>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</si>
  <si>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</si>
  <si>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</si>
  <si>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</si>
  <si>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</si>
  <si>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</si>
  <si>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</si>
  <si>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</si>
  <si>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</si>
  <si>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</si>
  <si>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</si>
  <si>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</si>
  <si>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</si>
  <si>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</si>
  <si>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</si>
  <si>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</si>
  <si>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</si>
  <si>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</si>
  <si>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</si>
  <si>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</si>
  <si>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</si>
  <si>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</si>
  <si>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</si>
  <si>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</si>
  <si>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</si>
  <si>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</si>
  <si>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</si>
  <si>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</si>
  <si>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</si>
  <si>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</si>
  <si>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</si>
  <si>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</si>
  <si>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</si>
  <si>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</si>
  <si>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</si>
  <si>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</si>
  <si>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</si>
  <si>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</si>
  <si>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</si>
  <si>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</si>
  <si>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</si>
  <si>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</si>
  <si>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</si>
  <si>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</si>
  <si>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</si>
  <si>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</si>
  <si>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</si>
  <si>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</si>
  <si>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</si>
  <si>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</si>
  <si>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</si>
  <si>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</si>
  <si>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</si>
  <si>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</si>
  <si>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</si>
  <si>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</si>
  <si>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</si>
  <si>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</si>
  <si>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</si>
  <si>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</si>
  <si>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</si>
  <si>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</si>
  <si>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</si>
  <si>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</si>
  <si>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</si>
  <si>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</si>
  <si>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</si>
  <si>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</si>
  <si>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</si>
  <si>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</si>
  <si>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</si>
  <si>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</si>
  <si>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</si>
  <si>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</si>
  <si>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</si>
  <si>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</si>
  <si>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</si>
  <si>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</si>
  <si>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</si>
  <si>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</si>
  <si>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</si>
  <si>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</si>
  <si>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</si>
  <si>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</si>
  <si>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</si>
  <si>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</si>
  <si>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</si>
  <si>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</si>
  <si>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</si>
  <si>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</si>
  <si>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</si>
  <si>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</si>
  <si>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</si>
  <si>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</si>
  <si>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</si>
  <si>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</si>
  <si>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</si>
  <si>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</si>
  <si>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</si>
  <si>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</si>
  <si>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</si>
  <si>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</si>
  <si>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</si>
  <si>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</si>
  <si>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</si>
  <si>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</si>
  <si>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</si>
  <si>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</si>
  <si>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</si>
  <si>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</si>
  <si>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</si>
  <si>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</si>
  <si>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</si>
  <si>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</si>
  <si>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</si>
  <si>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</si>
  <si>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</si>
  <si>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</si>
  <si>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</si>
  <si>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</si>
  <si>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</si>
  <si>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</si>
  <si>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</si>
  <si>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</si>
  <si>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</si>
  <si>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</si>
  <si>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</si>
  <si>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</si>
  <si>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</si>
  <si>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</si>
  <si>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</si>
  <si>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</si>
  <si>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</si>
  <si>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</si>
  <si>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</si>
  <si>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</si>
  <si>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</si>
  <si>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</si>
  <si>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</si>
  <si>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</si>
  <si>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</si>
  <si>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</si>
  <si>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</si>
  <si>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</si>
  <si>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</si>
  <si>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</si>
  <si>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</si>
  <si>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</si>
  <si>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</si>
  <si>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</si>
  <si>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</si>
  <si>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</si>
  <si>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</si>
  <si>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</si>
  <si>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</si>
  <si>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</si>
  <si>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</si>
  <si>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</si>
  <si>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</si>
  <si>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</si>
  <si>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</si>
  <si>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</si>
  <si>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</si>
  <si>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</si>
  <si>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</si>
  <si>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</si>
  <si>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</si>
  <si>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</si>
  <si>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</si>
  <si>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</si>
  <si>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</si>
  <si>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</si>
  <si>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</si>
  <si>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</si>
  <si>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</si>
  <si>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</si>
  <si>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</si>
  <si>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</si>
  <si>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</si>
  <si>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</si>
  <si>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</si>
  <si>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</si>
  <si>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</si>
  <si>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</si>
  <si>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</si>
  <si>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</si>
  <si>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</si>
  <si>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</si>
  <si>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</si>
  <si>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</si>
  <si>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</si>
  <si>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</si>
  <si>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</si>
  <si>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</si>
  <si>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</si>
  <si>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</si>
  <si>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</si>
  <si>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</si>
  <si>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</si>
  <si>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</si>
  <si>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</si>
  <si>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</si>
  <si>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</si>
  <si>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</si>
  <si>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</si>
  <si>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</si>
  <si>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</si>
  <si>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</si>
  <si>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</si>
  <si>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</si>
  <si>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</si>
  <si>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</si>
  <si>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</si>
  <si>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</si>
  <si>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</si>
  <si>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</si>
  <si>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</si>
  <si>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</si>
  <si>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</si>
  <si>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</si>
  <si>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</si>
  <si>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</si>
  <si>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</si>
  <si>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</si>
  <si>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</si>
  <si>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</si>
  <si>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</si>
  <si>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</si>
  <si>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</si>
  <si>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</si>
  <si>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</si>
  <si>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</si>
  <si>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</si>
  <si>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</si>
  <si>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</si>
  <si>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</si>
  <si>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</si>
  <si>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</si>
  <si>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</si>
  <si>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</si>
  <si>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</si>
  <si>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</si>
  <si>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</si>
  <si>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</si>
  <si>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</si>
  <si>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</si>
  <si>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</si>
  <si>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</si>
  <si>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</si>
  <si>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</si>
  <si>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</si>
  <si>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</si>
  <si>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</si>
  <si>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</si>
  <si>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</si>
  <si>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</si>
  <si>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</si>
  <si>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</si>
  <si>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</si>
  <si>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</si>
  <si>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</si>
  <si>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</si>
  <si>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</si>
  <si>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</si>
  <si>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</si>
  <si>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</si>
  <si>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</si>
  <si>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</si>
  <si>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</si>
  <si>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</si>
  <si>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</si>
  <si>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</si>
  <si>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</si>
  <si>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</si>
  <si>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</si>
  <si>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</si>
  <si>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</si>
  <si>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</si>
  <si>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</si>
  <si>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</si>
  <si>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</si>
  <si>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</si>
  <si>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</si>
  <si>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</si>
  <si>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</si>
  <si>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</si>
  <si>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</si>
  <si>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</si>
  <si>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</si>
  <si>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</si>
  <si>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</si>
  <si>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</si>
  <si>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</si>
  <si>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</si>
  <si>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</si>
  <si>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</si>
  <si>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</si>
  <si>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</si>
  <si>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</si>
  <si>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</si>
  <si>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</si>
  <si>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</si>
  <si>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</si>
  <si>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</si>
  <si>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</si>
  <si>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</si>
  <si>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</si>
  <si>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</si>
  <si>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</si>
  <si>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</si>
  <si>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</si>
  <si>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</si>
  <si>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</si>
  <si>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</si>
  <si>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</si>
  <si>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</si>
  <si>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</si>
  <si>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</si>
  <si>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</si>
  <si>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</si>
  <si>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</si>
  <si>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</si>
  <si>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</si>
  <si>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</si>
  <si>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</si>
  <si>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</si>
  <si>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</si>
  <si>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</si>
  <si>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</si>
  <si>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</si>
  <si>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</si>
  <si>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</si>
  <si>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</si>
  <si>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</si>
  <si>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</si>
  <si>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</si>
  <si>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</si>
  <si>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</si>
  <si>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</si>
  <si>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</si>
  <si>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</si>
  <si>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</si>
  <si>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</si>
  <si>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</si>
  <si>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</si>
  <si>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</si>
  <si>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</si>
  <si>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</si>
  <si>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</si>
  <si>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</si>
  <si>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</si>
  <si>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</si>
  <si>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</si>
  <si>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</si>
  <si>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</si>
  <si>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</si>
  <si>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</si>
  <si>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</si>
  <si>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</si>
  <si>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</si>
  <si>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</si>
  <si>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</si>
  <si>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</si>
  <si>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</si>
  <si>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</si>
  <si>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</si>
  <si>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</si>
  <si>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</si>
  <si>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</si>
  <si>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</si>
  <si>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</si>
  <si>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</si>
  <si>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</si>
  <si>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</si>
  <si>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</si>
  <si>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</si>
  <si>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</si>
  <si>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</si>
  <si>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</si>
  <si>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</si>
  <si>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</si>
  <si>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</si>
  <si>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</si>
  <si>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</si>
  <si>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</si>
  <si>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</si>
  <si>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</si>
  <si>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</si>
  <si>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</si>
  <si>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</si>
  <si>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</si>
  <si>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</si>
  <si>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</si>
  <si>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</si>
  <si>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</si>
  <si>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</si>
  <si>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</si>
  <si>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</si>
  <si>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</si>
  <si>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</si>
  <si>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</si>
  <si>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</si>
  <si>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</si>
  <si>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</si>
  <si>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</si>
  <si>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</si>
  <si>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</si>
  <si>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</si>
  <si>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</si>
  <si>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</si>
  <si>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</si>
  <si>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</si>
  <si>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</si>
  <si>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</si>
  <si>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</si>
  <si>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</si>
  <si>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</si>
  <si>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</si>
  <si>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</si>
  <si>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</si>
  <si>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</si>
  <si>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</si>
  <si>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</si>
  <si>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</si>
  <si>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</si>
  <si>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</si>
  <si>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</si>
  <si>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</si>
  <si>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</si>
  <si>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</si>
  <si>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</si>
  <si>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</si>
  <si>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</si>
  <si>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</si>
  <si>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</si>
  <si>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</si>
  <si>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</si>
  <si>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</si>
  <si>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</si>
  <si>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</si>
  <si>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</si>
  <si>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</si>
  <si>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</si>
  <si>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</si>
  <si>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</si>
  <si>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</si>
  <si>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</si>
  <si>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</si>
  <si>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</si>
  <si>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</si>
  <si>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</si>
  <si>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</si>
  <si>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</si>
  <si>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</si>
  <si>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</si>
  <si>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</si>
  <si>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</si>
  <si>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</si>
  <si>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</si>
  <si>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</si>
  <si>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</si>
  <si>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</si>
  <si>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</si>
  <si>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</si>
  <si>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</si>
  <si>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</si>
  <si>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</si>
  <si>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</si>
  <si>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</si>
  <si>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</si>
  <si>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</si>
  <si>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</si>
  <si>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</si>
  <si>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</si>
  <si>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</si>
  <si>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</si>
  <si>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</si>
  <si>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</si>
  <si>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</si>
  <si>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</si>
  <si>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</si>
  <si>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</si>
  <si>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</si>
  <si>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</si>
  <si>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</si>
  <si>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</si>
  <si>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</si>
  <si>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</si>
  <si>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</si>
  <si>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</si>
  <si>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</si>
  <si>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</si>
  <si>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</si>
  <si>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</si>
  <si>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</si>
  <si>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</si>
  <si>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</si>
  <si>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</si>
  <si>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</si>
  <si>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</si>
  <si>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</si>
  <si>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</si>
  <si>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</si>
  <si>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</si>
  <si>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</si>
  <si>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</si>
  <si>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</si>
  <si>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</si>
  <si>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</si>
  <si>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</si>
  <si>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</si>
  <si>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</si>
  <si>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</si>
  <si>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</si>
  <si>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</si>
  <si>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</si>
  <si>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</si>
  <si>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</si>
  <si>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</si>
  <si>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</si>
  <si>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</si>
  <si>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</si>
  <si>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</si>
  <si>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</si>
  <si>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</si>
  <si>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</si>
  <si>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</si>
  <si>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</si>
  <si>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</si>
  <si>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</si>
  <si>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</si>
  <si>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</si>
  <si>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</si>
  <si>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</si>
  <si>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</si>
  <si>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</si>
  <si>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</si>
  <si>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</si>
  <si>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</si>
  <si>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</si>
  <si>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</si>
  <si>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</si>
  <si>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</si>
  <si>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</si>
  <si>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</si>
  <si>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</si>
  <si>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</si>
  <si>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</si>
  <si>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</si>
  <si>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</si>
  <si>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</si>
  <si>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</si>
  <si>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</si>
  <si>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</si>
  <si>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</si>
  <si>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</si>
  <si>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</si>
  <si>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</si>
  <si>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</si>
  <si>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</si>
  <si>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</si>
  <si>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</si>
  <si>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</si>
  <si>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</si>
  <si>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</si>
  <si>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</si>
  <si>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</si>
  <si>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</si>
  <si>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</si>
  <si>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</si>
  <si>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</si>
  <si>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</si>
  <si>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</si>
  <si>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</si>
  <si>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</si>
  <si>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</si>
  <si>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</si>
  <si>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</si>
  <si>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</si>
  <si>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</si>
  <si>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</si>
  <si>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</si>
  <si>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</si>
  <si>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</si>
  <si>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</si>
  <si>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</si>
  <si>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</si>
  <si>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</si>
  <si>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</si>
  <si>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</si>
  <si>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</si>
  <si>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</si>
  <si>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</si>
  <si>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</si>
  <si>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</si>
  <si>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</si>
  <si>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</si>
  <si>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</si>
  <si>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</si>
  <si>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</si>
  <si>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</si>
  <si>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</si>
  <si>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</si>
  <si>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</si>
  <si>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</si>
  <si>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</si>
  <si>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</si>
  <si>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</si>
  <si>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</si>
  <si>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</si>
  <si>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</si>
  <si>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</si>
  <si>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</si>
  <si>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</si>
  <si>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</si>
  <si>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</si>
  <si>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</si>
  <si>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</si>
  <si>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</si>
  <si>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</si>
  <si>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</si>
  <si>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</si>
  <si>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</si>
  <si>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</si>
  <si>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</si>
  <si>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</si>
  <si>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</si>
  <si>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</si>
  <si>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</si>
  <si>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</si>
  <si>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</si>
  <si>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</si>
  <si>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</si>
  <si>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</si>
  <si>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</si>
  <si>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</si>
  <si>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</si>
  <si>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</si>
  <si>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</si>
  <si>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</si>
  <si>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</si>
  <si>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</si>
  <si>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</si>
  <si>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</si>
  <si>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</si>
  <si>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</si>
  <si>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</si>
  <si>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</si>
  <si>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</si>
  <si>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</si>
  <si>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</si>
  <si>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</si>
  <si>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</si>
  <si>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</si>
  <si>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</si>
  <si>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</si>
  <si>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</si>
  <si>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</si>
  <si>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</si>
  <si>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</si>
  <si>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</si>
  <si>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</si>
  <si>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</si>
  <si>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</si>
  <si>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</si>
  <si>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</si>
  <si>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</si>
  <si>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</si>
  <si>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</si>
  <si>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</si>
  <si>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</si>
  <si>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</si>
  <si>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</si>
  <si>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</si>
  <si>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</si>
  <si>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</si>
  <si>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</si>
  <si>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</si>
  <si>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</si>
  <si>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</si>
  <si>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</si>
  <si>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</si>
  <si>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</si>
  <si>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</si>
  <si>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</si>
  <si>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</si>
  <si>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</si>
  <si>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</si>
  <si>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</si>
  <si>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</si>
  <si>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</si>
  <si>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</si>
  <si>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</si>
  <si>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</si>
  <si>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</si>
  <si>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</si>
  <si>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</si>
  <si>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</si>
  <si>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</si>
  <si>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</si>
  <si>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</si>
  <si>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</si>
  <si>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</si>
  <si>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</si>
  <si>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</si>
  <si>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</si>
  <si>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</si>
  <si>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</si>
  <si>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</si>
  <si>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</si>
  <si>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</si>
  <si>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</si>
  <si>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</si>
  <si>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</si>
  <si>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</si>
  <si>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</si>
  <si>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</si>
  <si>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</si>
  <si>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</si>
  <si>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</si>
  <si>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</si>
  <si>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</si>
  <si>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</si>
  <si>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</si>
  <si>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</si>
  <si>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</si>
  <si>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</si>
  <si>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</si>
  <si>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</si>
  <si>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</si>
  <si>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</si>
  <si>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</si>
  <si>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</si>
  <si>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</si>
  <si>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</si>
  <si>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</si>
  <si>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</si>
  <si>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</si>
  <si>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</si>
  <si>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</si>
  <si>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</si>
  <si>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</si>
  <si>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</si>
  <si>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</si>
  <si>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</si>
  <si>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</si>
  <si>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</si>
  <si>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</si>
  <si>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</si>
  <si>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</si>
  <si>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</si>
  <si>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</si>
  <si>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</si>
  <si>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</si>
  <si>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</si>
  <si>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</si>
  <si>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</si>
  <si>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</si>
  <si>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</si>
  <si>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</si>
  <si>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</si>
  <si>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</si>
  <si>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</si>
  <si>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</si>
  <si>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</si>
  <si>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</si>
  <si>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</si>
  <si>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</si>
  <si>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</si>
  <si>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</si>
  <si>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</si>
  <si>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</si>
  <si>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</si>
  <si>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</si>
  <si>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</si>
  <si>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</si>
  <si>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</si>
  <si>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</si>
  <si>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</si>
  <si>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</si>
  <si>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</si>
  <si>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</si>
  <si>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</si>
  <si>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</si>
  <si>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</si>
  <si>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</si>
  <si>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</si>
  <si>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</si>
  <si>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</si>
  <si>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</si>
  <si>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</si>
  <si>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</si>
  <si>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</si>
  <si>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</si>
  <si>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</si>
  <si>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</si>
  <si>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</si>
  <si>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</si>
  <si>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</si>
  <si>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</si>
  <si>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</si>
  <si>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</si>
  <si>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</si>
  <si>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</si>
  <si>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</si>
  <si>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</si>
  <si>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</si>
  <si>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</si>
  <si>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</si>
  <si>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</si>
  <si>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</si>
  <si>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</si>
  <si>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</si>
  <si>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</si>
  <si>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</si>
  <si>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</si>
  <si>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</si>
  <si>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</si>
  <si>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</si>
  <si>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</si>
  <si>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</si>
  <si>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</si>
  <si>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</si>
  <si>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</si>
  <si>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</si>
  <si>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</si>
  <si>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</si>
  <si>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</si>
  <si>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</si>
  <si>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</si>
  <si>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</si>
  <si>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</si>
  <si>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</si>
  <si>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</si>
  <si>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</si>
  <si>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</si>
  <si>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</si>
  <si>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</si>
  <si>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</si>
  <si>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</si>
  <si>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</si>
  <si>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</si>
  <si>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</si>
  <si>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</si>
  <si>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</si>
  <si>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</si>
  <si>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</si>
  <si>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</si>
  <si>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</si>
  <si>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</si>
  <si>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</si>
  <si>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</si>
  <si>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</si>
  <si>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</si>
  <si>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</si>
  <si>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</si>
  <si>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</si>
  <si>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</si>
  <si>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</si>
  <si>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</si>
  <si>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</si>
  <si>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</si>
  <si>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</si>
  <si>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</si>
  <si>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</si>
  <si>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</si>
  <si>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</si>
  <si>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</si>
  <si>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</si>
  <si>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</si>
  <si>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</si>
  <si>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</si>
  <si>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</si>
  <si>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</si>
  <si>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</si>
  <si>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</si>
  <si>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</si>
  <si>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</si>
  <si>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</si>
  <si>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</si>
  <si>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</si>
  <si>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</si>
  <si>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</si>
  <si>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</si>
  <si>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</si>
  <si>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</si>
  <si>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</si>
  <si>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</si>
  <si>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</si>
  <si>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</si>
  <si>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</si>
  <si>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</si>
  <si>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</si>
  <si>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</si>
  <si>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</si>
  <si>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</si>
  <si>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</si>
  <si>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</si>
  <si>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</si>
  <si>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</si>
  <si>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</si>
  <si>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</si>
  <si>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</si>
  <si>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</si>
  <si>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</si>
  <si>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</si>
  <si>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</si>
  <si>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</si>
  <si>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</si>
  <si>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</si>
  <si>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</si>
  <si>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</si>
  <si>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</si>
  <si>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</si>
  <si>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</si>
  <si>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</si>
  <si>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</si>
  <si>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</si>
  <si>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</si>
  <si>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</si>
  <si>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</si>
  <si>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</si>
  <si>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</si>
  <si>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</si>
  <si>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</si>
  <si>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</si>
  <si>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</si>
  <si>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</si>
  <si>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</si>
  <si>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</si>
  <si>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</si>
  <si>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</si>
  <si>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</si>
  <si>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</si>
  <si>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</si>
  <si>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</si>
  <si>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</si>
  <si>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</si>
  <si>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</si>
  <si>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</si>
  <si>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</si>
  <si>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</si>
  <si>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</si>
  <si>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</si>
  <si>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</si>
  <si>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</si>
  <si>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</si>
  <si>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</si>
  <si>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</si>
  <si>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</si>
  <si>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</si>
  <si>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</si>
  <si>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</si>
  <si>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</si>
  <si>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</si>
  <si>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</si>
  <si>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</si>
  <si>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</si>
  <si>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</si>
  <si>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</si>
  <si>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</si>
  <si>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</si>
  <si>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</si>
  <si>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</si>
  <si>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</si>
  <si>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</si>
  <si>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</si>
  <si>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</si>
  <si>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</si>
  <si>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</si>
  <si>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</si>
  <si>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</si>
  <si>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</si>
  <si>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</si>
  <si>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</si>
  <si>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</si>
  <si>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</si>
  <si>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</si>
  <si>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</si>
  <si>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</si>
  <si>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</si>
  <si>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</si>
  <si>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</si>
  <si>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</si>
  <si>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</si>
  <si>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</si>
  <si>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</si>
  <si>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</si>
  <si>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</si>
  <si>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</si>
  <si>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</si>
  <si>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</si>
  <si>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</si>
  <si>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</si>
  <si>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</si>
  <si>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</si>
  <si>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</si>
  <si>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</si>
  <si>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</si>
  <si>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</si>
  <si>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</si>
  <si>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</si>
  <si>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</si>
  <si>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</si>
  <si>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</si>
  <si>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</si>
  <si>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</si>
  <si>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</si>
  <si>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</si>
  <si>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</si>
  <si>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</si>
  <si>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</si>
  <si>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</si>
  <si>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</si>
  <si>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</si>
  <si>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</si>
  <si>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</si>
  <si>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</si>
  <si>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</si>
  <si>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</si>
  <si>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</si>
  <si>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</si>
  <si>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</si>
  <si>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</si>
  <si>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</si>
  <si>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</si>
  <si>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</si>
  <si>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</si>
  <si>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</si>
  <si>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</si>
  <si>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</si>
  <si>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</si>
  <si>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</si>
  <si>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</si>
  <si>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</si>
  <si>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</si>
  <si>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</si>
  <si>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</si>
  <si>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</si>
  <si>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</si>
  <si>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</si>
  <si>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</si>
  <si>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</si>
  <si>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</si>
  <si>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</si>
  <si>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</si>
  <si>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</si>
  <si>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</si>
  <si>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</si>
  <si>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</si>
  <si>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</si>
  <si>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</si>
  <si>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</si>
  <si>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</si>
  <si>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</si>
  <si>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</si>
  <si>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</si>
  <si>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</si>
  <si>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</si>
  <si>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</si>
  <si>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</si>
  <si>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</si>
  <si>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</si>
  <si>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</si>
  <si>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</si>
  <si>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</si>
  <si>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</si>
  <si>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</si>
  <si>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</si>
  <si>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</si>
  <si>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</si>
  <si>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</si>
  <si>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</si>
  <si>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</si>
  <si>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</si>
  <si>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</si>
  <si>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</si>
  <si>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</si>
  <si>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</si>
  <si>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</si>
  <si>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</si>
  <si>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</si>
  <si>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</si>
  <si>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</si>
  <si>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</si>
  <si>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</si>
  <si>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</si>
  <si>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</si>
  <si>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</si>
  <si>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</si>
  <si>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</si>
  <si>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</si>
  <si>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</si>
  <si>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</si>
  <si>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</si>
  <si>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</si>
  <si>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</si>
  <si>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</si>
  <si>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</si>
  <si>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</si>
  <si>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</si>
  <si>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</si>
  <si>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</si>
  <si>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</si>
  <si>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</si>
  <si>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</si>
  <si>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</si>
  <si>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</si>
  <si>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</si>
  <si>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</si>
  <si>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</si>
  <si>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</si>
  <si>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</si>
  <si>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</si>
  <si>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</si>
  <si>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</si>
  <si>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</si>
  <si>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</si>
  <si>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</si>
  <si>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</si>
  <si>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</si>
  <si>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</si>
  <si>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</si>
  <si>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</si>
  <si>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</si>
  <si>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</si>
  <si>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</si>
  <si>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</si>
  <si>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</si>
  <si>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</si>
  <si>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</si>
  <si>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</si>
  <si>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</si>
  <si>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</si>
  <si>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</si>
  <si>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</si>
  <si>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</si>
  <si>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</si>
  <si>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</si>
  <si>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</si>
  <si>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</si>
  <si>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</si>
  <si>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</si>
  <si>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</si>
  <si>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</si>
  <si>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</si>
  <si>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</si>
  <si>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</si>
  <si>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</si>
  <si>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</si>
  <si>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</si>
  <si>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</si>
  <si>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</si>
  <si>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</si>
  <si>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</si>
  <si>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</si>
  <si>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</si>
  <si>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</si>
  <si>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</si>
  <si>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</si>
  <si>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</si>
  <si>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</si>
  <si>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</si>
  <si>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</si>
  <si>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</si>
  <si>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</si>
  <si>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</si>
  <si>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</si>
  <si>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</si>
  <si>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</si>
  <si>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</si>
  <si>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</si>
  <si>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</si>
  <si>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</si>
  <si>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</si>
  <si>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</si>
  <si>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</si>
  <si>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</si>
  <si>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</si>
  <si>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</si>
  <si>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</si>
  <si>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</si>
  <si>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</si>
  <si>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</si>
  <si>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</si>
  <si>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</si>
  <si>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</si>
  <si>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</si>
  <si>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</si>
  <si>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</si>
  <si>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</si>
  <si>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</si>
  <si>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</si>
  <si>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</si>
  <si>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</si>
  <si>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</si>
  <si>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</si>
  <si>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</si>
  <si>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</si>
  <si>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</si>
  <si>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</si>
  <si>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</si>
  <si>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</si>
  <si>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</si>
  <si>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</si>
  <si>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</si>
  <si>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</si>
  <si>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</si>
  <si>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</si>
  <si>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</si>
  <si>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</si>
  <si>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</si>
  <si>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</si>
  <si>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</si>
  <si>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</si>
  <si>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</si>
  <si>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</si>
  <si>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</si>
  <si>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</si>
  <si>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</si>
  <si>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</si>
  <si>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</si>
  <si>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</si>
  <si>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</si>
  <si>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</si>
  <si>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</si>
  <si>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</si>
  <si>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</si>
  <si>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</si>
  <si>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</si>
  <si>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</si>
  <si>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</si>
  <si>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</si>
  <si>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</si>
  <si>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</si>
  <si>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</si>
  <si>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</si>
  <si>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</si>
  <si>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</si>
  <si>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</si>
  <si>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</si>
  <si>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</si>
  <si>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</si>
  <si>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</si>
  <si>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</si>
  <si>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</si>
  <si>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</si>
  <si>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</si>
  <si>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</si>
  <si>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</si>
  <si>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</si>
  <si>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</si>
  <si>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</si>
  <si>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</si>
  <si>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</si>
  <si>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</si>
  <si>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</si>
  <si>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</si>
  <si>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</si>
  <si>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</si>
  <si>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</si>
  <si>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</si>
  <si>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</si>
  <si>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</si>
  <si>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</si>
  <si>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</si>
  <si>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</si>
  <si>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</si>
  <si>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</si>
  <si>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</si>
  <si>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</si>
  <si>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</si>
  <si>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</si>
  <si>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</si>
  <si>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</si>
  <si>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</si>
  <si>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</si>
  <si>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</si>
  <si>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</si>
  <si>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</si>
  <si>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</si>
  <si>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</si>
  <si>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</si>
  <si>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</si>
  <si>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</si>
  <si>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</si>
  <si>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</si>
  <si>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</si>
  <si>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</si>
  <si>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</si>
  <si>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</si>
  <si>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</si>
  <si>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</si>
  <si>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</si>
  <si>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</si>
  <si>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</si>
  <si>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</si>
  <si>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</si>
  <si>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</si>
  <si>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</si>
  <si>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</si>
  <si>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</si>
  <si>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</si>
  <si>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</si>
  <si>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</si>
  <si>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</si>
  <si>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</si>
  <si>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</si>
  <si>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</si>
  <si>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</si>
  <si>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</si>
  <si>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</si>
  <si>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</si>
  <si>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</si>
  <si>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</si>
  <si>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</si>
  <si>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</si>
  <si>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</si>
  <si>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</si>
  <si>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</si>
  <si>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</si>
  <si>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</si>
  <si>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</si>
  <si>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</si>
  <si>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</si>
  <si>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</si>
  <si>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</si>
  <si>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</si>
  <si>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</si>
  <si>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</si>
  <si>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</si>
  <si>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</si>
  <si>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</si>
  <si>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</si>
  <si>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</si>
  <si>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</si>
  <si>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</si>
  <si>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</si>
  <si>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</si>
  <si>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</si>
  <si>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</si>
  <si>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</si>
  <si>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</si>
  <si>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</si>
  <si>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</si>
  <si>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</si>
  <si>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</si>
  <si>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</si>
  <si>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</si>
  <si>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</si>
  <si>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</si>
  <si>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</si>
  <si>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</si>
  <si>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</si>
  <si>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</si>
  <si>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</si>
  <si>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</si>
  <si>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</si>
  <si>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</si>
  <si>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</si>
  <si>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</si>
  <si>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</si>
  <si>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</si>
  <si>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</si>
  <si>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</si>
  <si>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</si>
  <si>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</si>
  <si>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</si>
  <si>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</si>
  <si>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</si>
  <si>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</si>
  <si>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</si>
  <si>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</si>
  <si>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</si>
  <si>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</si>
  <si>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</si>
  <si>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</si>
  <si>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</si>
  <si>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</si>
  <si>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</si>
  <si>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</si>
  <si>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</si>
  <si>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</si>
  <si>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</si>
  <si>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</si>
  <si>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</si>
  <si>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</si>
  <si>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</si>
  <si>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</si>
  <si>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</si>
  <si>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</si>
  <si>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</si>
  <si>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</si>
  <si>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</si>
  <si>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</si>
  <si>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</si>
  <si>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</si>
  <si>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</si>
  <si>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</si>
  <si>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</si>
  <si>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</si>
  <si>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</si>
  <si>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</si>
  <si>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</si>
  <si>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</si>
  <si>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</si>
  <si>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</si>
  <si>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</si>
  <si>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</si>
  <si>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</si>
  <si>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</si>
  <si>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</si>
  <si>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</si>
  <si>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</si>
  <si>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</si>
  <si>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</si>
  <si>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</si>
  <si>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</si>
  <si>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</si>
  <si>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</si>
  <si>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</si>
  <si>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</si>
  <si>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</si>
  <si>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</si>
  <si>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</si>
  <si>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</si>
  <si>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</si>
  <si>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</si>
  <si>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</si>
  <si>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</si>
  <si>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</si>
  <si>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</si>
  <si>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</si>
  <si>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</si>
  <si>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</si>
  <si>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</si>
  <si>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</si>
  <si>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</si>
  <si>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</si>
  <si>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</si>
  <si>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</si>
  <si>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</si>
  <si>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</si>
  <si>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</si>
  <si>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</si>
  <si>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</si>
  <si>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</si>
  <si>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</si>
  <si>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</si>
  <si>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</si>
  <si>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</si>
  <si>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</si>
  <si>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</si>
  <si>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</si>
  <si>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</si>
  <si>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</si>
  <si>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</si>
  <si>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</si>
  <si>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</si>
  <si>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</si>
  <si>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</si>
  <si>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</si>
  <si>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</si>
  <si>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</si>
  <si>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</si>
  <si>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</si>
  <si>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</si>
  <si>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</si>
  <si>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</si>
  <si>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</si>
  <si>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</si>
  <si>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</si>
  <si>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</si>
  <si>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</si>
  <si>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</si>
  <si>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</si>
  <si>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</si>
  <si>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</si>
  <si>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</si>
  <si>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</si>
  <si>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</si>
  <si>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</si>
  <si>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</si>
  <si>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</si>
  <si>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</si>
  <si>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</si>
  <si>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</si>
  <si>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</si>
  <si>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</si>
  <si>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</si>
  <si>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</si>
  <si>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</si>
  <si>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</si>
  <si>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</si>
  <si>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</si>
  <si>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</si>
  <si>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</si>
  <si>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</si>
  <si>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</si>
  <si>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</si>
  <si>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</si>
  <si>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</si>
  <si>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</si>
  <si>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</si>
  <si>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</si>
  <si>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</si>
  <si>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</si>
  <si>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</si>
  <si>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</si>
  <si>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</si>
  <si>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</si>
  <si>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</si>
  <si>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</si>
  <si>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</si>
  <si>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</si>
  <si>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</si>
  <si>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</si>
  <si>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</si>
  <si>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</si>
  <si>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</si>
  <si>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</si>
  <si>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</si>
  <si>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</si>
  <si>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</si>
  <si>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</si>
  <si>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</si>
  <si>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</si>
  <si>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</si>
  <si>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</si>
  <si>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</si>
  <si>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</si>
  <si>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</si>
  <si>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</si>
  <si>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</si>
  <si>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</si>
  <si>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</si>
  <si>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</si>
  <si>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</si>
  <si>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</si>
  <si>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</si>
  <si>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</si>
  <si>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</si>
  <si>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</si>
  <si>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</si>
  <si>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</si>
  <si>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</si>
  <si>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</si>
  <si>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</si>
  <si>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</si>
  <si>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</si>
  <si>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</si>
  <si>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</si>
  <si>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</si>
  <si>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</si>
  <si>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</si>
  <si>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</si>
  <si>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</si>
  <si>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</si>
  <si>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</si>
  <si>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</si>
  <si>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</si>
  <si>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</si>
  <si>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</si>
  <si>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</si>
  <si>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</si>
  <si>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</si>
  <si>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</si>
  <si>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</si>
  <si>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</si>
  <si>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</si>
  <si>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</si>
  <si>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</si>
  <si>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</si>
  <si>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</si>
  <si>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</si>
  <si>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</si>
  <si>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</si>
  <si>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</si>
  <si>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</si>
  <si>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</si>
  <si>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</si>
  <si>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</si>
  <si>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</si>
  <si>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</si>
  <si>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</si>
  <si>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</si>
  <si>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</si>
  <si>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</si>
  <si>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</si>
  <si>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</si>
  <si>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</si>
  <si>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</si>
  <si>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</si>
  <si>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</si>
  <si>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</si>
  <si>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</si>
  <si>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</si>
  <si>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</si>
  <si>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</si>
  <si>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</si>
  <si>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</si>
  <si>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</si>
  <si>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</si>
  <si>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</si>
  <si>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</si>
  <si>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</si>
  <si>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</si>
  <si>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</si>
  <si>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</si>
  <si>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</si>
  <si>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</si>
  <si>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</si>
  <si>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</si>
  <si>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</si>
  <si>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</si>
  <si>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</si>
  <si>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</si>
  <si>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</si>
  <si>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</si>
  <si>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</si>
  <si>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</si>
  <si>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</si>
  <si>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</si>
  <si>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</si>
  <si>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</si>
  <si>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</si>
  <si>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</si>
  <si>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</si>
  <si>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</si>
  <si>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</si>
  <si>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</si>
  <si>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</si>
  <si>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</si>
  <si>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</si>
  <si>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</si>
  <si>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</si>
  <si>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</si>
  <si>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</si>
  <si>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</si>
  <si>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</si>
  <si>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</si>
  <si>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</si>
  <si>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</si>
  <si>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</si>
  <si>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</si>
  <si>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</si>
  <si>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</si>
  <si>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</si>
  <si>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</si>
  <si>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</si>
  <si>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</si>
  <si>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</si>
  <si>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</si>
  <si>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</si>
  <si>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</si>
  <si>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</si>
  <si>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</si>
  <si>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</si>
  <si>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</si>
  <si>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</si>
  <si>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</si>
  <si>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</si>
  <si>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</si>
  <si>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</si>
  <si>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</si>
  <si>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</si>
  <si>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</si>
  <si>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</si>
  <si>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</si>
  <si>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</si>
  <si>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</si>
  <si>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</si>
  <si>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</si>
  <si>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</si>
  <si>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</si>
  <si>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</si>
  <si>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</si>
  <si>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</si>
  <si>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</si>
  <si>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</si>
  <si>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</si>
  <si>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</si>
  <si>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</si>
  <si>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</si>
  <si>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</si>
  <si>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</si>
  <si>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</si>
  <si>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</si>
  <si>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</si>
  <si>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</si>
  <si>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</si>
  <si>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</si>
  <si>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</si>
  <si>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</si>
  <si>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</si>
  <si>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</si>
  <si>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</si>
  <si>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</si>
  <si>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</si>
  <si>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</si>
  <si>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</si>
  <si>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</si>
  <si>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</si>
  <si>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</si>
  <si>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</si>
  <si>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</si>
  <si>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</si>
  <si>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</si>
  <si>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</si>
  <si>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</si>
  <si>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</si>
  <si>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</si>
  <si>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</si>
  <si>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</si>
  <si>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</si>
  <si>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</si>
  <si>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</si>
  <si>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</si>
  <si>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</si>
  <si>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</si>
  <si>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</si>
  <si>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</si>
  <si>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</si>
  <si>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</si>
  <si>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</si>
  <si>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</si>
  <si>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</si>
  <si>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</si>
  <si>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</si>
  <si>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</si>
  <si>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</si>
  <si>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</si>
  <si>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</si>
  <si>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</si>
  <si>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</si>
  <si>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</si>
  <si>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</si>
  <si>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</si>
  <si>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</si>
  <si>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</si>
  <si>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</si>
  <si>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</si>
  <si>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</si>
  <si>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</si>
  <si>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</si>
  <si>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</si>
  <si>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</si>
  <si>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</si>
  <si>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</si>
  <si>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</si>
  <si>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</si>
  <si>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</si>
  <si>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</si>
  <si>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</si>
  <si>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</si>
  <si>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</si>
  <si>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</si>
  <si>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</si>
  <si>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</si>
  <si>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</si>
  <si>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</si>
  <si>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</si>
  <si>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</si>
  <si>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</si>
  <si>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</si>
  <si>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</si>
  <si>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</si>
  <si>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</si>
  <si>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</si>
  <si>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</si>
  <si>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</si>
  <si>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</si>
  <si>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</si>
  <si>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</si>
  <si>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</si>
  <si>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</si>
  <si>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</si>
  <si>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</si>
  <si>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</si>
  <si>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</si>
  <si>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</si>
  <si>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</si>
  <si>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</si>
  <si>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</si>
  <si>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</si>
  <si>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</si>
  <si>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</si>
  <si>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</si>
  <si>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</si>
  <si>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</si>
  <si>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</si>
  <si>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</si>
  <si>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</si>
  <si>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</si>
  <si>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</si>
  <si>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</si>
  <si>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</si>
  <si>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</si>
  <si>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</si>
  <si>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</si>
  <si>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</si>
  <si>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</si>
  <si>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</si>
  <si>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</si>
  <si>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</si>
  <si>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</si>
  <si>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</si>
  <si>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</si>
  <si>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</si>
  <si>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</si>
  <si>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</si>
  <si>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</si>
  <si>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</si>
  <si>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</si>
  <si>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</si>
  <si>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</si>
  <si>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</si>
  <si>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</si>
  <si>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</si>
  <si>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</si>
  <si>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</si>
  <si>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</si>
  <si>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</si>
  <si>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</si>
  <si>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</si>
  <si>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</si>
  <si>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</si>
  <si>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</si>
  <si>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</si>
  <si>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</si>
  <si>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</si>
  <si>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</si>
  <si>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</si>
  <si>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</si>
  <si>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</si>
  <si>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</si>
  <si>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</si>
  <si>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</si>
  <si>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</si>
  <si>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</si>
  <si>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</si>
  <si>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</si>
  <si>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</si>
  <si>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</si>
  <si>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</si>
  <si>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</si>
  <si>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</si>
  <si>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</si>
  <si>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</si>
  <si>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</si>
  <si>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</si>
  <si>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</si>
  <si>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</si>
  <si>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</si>
  <si>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</si>
  <si>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</si>
  <si>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</si>
  <si>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</si>
  <si>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</si>
  <si>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</si>
  <si>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</si>
  <si>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</si>
  <si>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</si>
  <si>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</si>
  <si>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</si>
  <si>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</si>
  <si>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</si>
  <si>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</si>
  <si>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</si>
  <si>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</si>
  <si>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</si>
  <si>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</si>
  <si>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</si>
  <si>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</si>
  <si>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</si>
  <si>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</si>
  <si>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</si>
  <si>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</si>
  <si>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</si>
  <si>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</si>
  <si>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</si>
  <si>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</si>
  <si>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</si>
  <si>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</si>
  <si>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</si>
  <si>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</si>
  <si>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</si>
  <si>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</si>
  <si>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</si>
  <si>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</si>
  <si>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</si>
  <si>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</si>
  <si>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</si>
  <si>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</si>
  <si>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</si>
  <si>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</si>
  <si>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</si>
  <si>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</si>
  <si>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</si>
  <si>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</si>
  <si>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</si>
  <si>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</si>
  <si>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</si>
  <si>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</si>
  <si>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</si>
  <si>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</si>
  <si>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</si>
  <si>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</si>
  <si>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</si>
  <si>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</si>
  <si>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</si>
  <si>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</si>
  <si>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</si>
  <si>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</si>
  <si>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</si>
  <si>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</si>
  <si>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</si>
  <si>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</si>
  <si>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</si>
  <si>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</si>
  <si>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</si>
  <si>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</si>
  <si>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</si>
  <si>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</si>
  <si>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</si>
  <si>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</si>
  <si>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</si>
  <si>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</si>
  <si>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</si>
  <si>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</si>
  <si>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</si>
  <si>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</si>
  <si>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</si>
  <si>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</si>
  <si>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</si>
  <si>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</si>
  <si>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</si>
  <si>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</si>
  <si>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</si>
  <si>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</si>
  <si>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</si>
  <si>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</si>
  <si>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</si>
  <si>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</si>
  <si>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</si>
  <si>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</si>
  <si>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</si>
  <si>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</si>
  <si>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</si>
  <si>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</si>
  <si>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</si>
  <si>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</si>
  <si>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</si>
  <si>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</si>
  <si>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</si>
  <si>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</si>
  <si>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</si>
  <si>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</si>
  <si>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</si>
  <si>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</si>
  <si>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</si>
  <si>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</si>
  <si>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</si>
  <si>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</si>
  <si>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</si>
  <si>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</si>
  <si>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</si>
  <si>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</si>
  <si>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</si>
  <si>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</si>
  <si>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</si>
  <si>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</si>
  <si>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</si>
  <si>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</si>
  <si>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</si>
  <si>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</si>
  <si>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</si>
  <si>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</si>
  <si>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</si>
  <si>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</si>
  <si>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</si>
  <si>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</si>
  <si>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</si>
  <si>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</si>
  <si>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</si>
  <si>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</si>
  <si>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</si>
  <si>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</si>
  <si>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</si>
  <si>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</si>
  <si>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</si>
  <si>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</si>
  <si>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</si>
  <si>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</si>
  <si>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</si>
  <si>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</si>
  <si>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</si>
  <si>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</si>
  <si>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</si>
  <si>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</si>
  <si>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</si>
  <si>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</si>
  <si>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</si>
  <si>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</si>
  <si>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</si>
  <si>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</si>
  <si>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</si>
  <si>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</si>
  <si>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</si>
  <si>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</si>
  <si>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</si>
  <si>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</si>
  <si>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</si>
  <si>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</si>
  <si>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</si>
  <si>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</si>
  <si>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</si>
  <si>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</si>
  <si>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</si>
  <si>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</si>
  <si>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</si>
  <si>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</si>
  <si>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</si>
  <si>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</si>
  <si>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</si>
  <si>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</si>
  <si>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</si>
  <si>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</si>
  <si>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</si>
  <si>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</si>
  <si>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</si>
  <si>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</si>
  <si>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</si>
  <si>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</si>
  <si>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</si>
  <si>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</si>
  <si>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</si>
  <si>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</si>
  <si>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</si>
  <si>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</si>
  <si>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</si>
  <si>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</si>
  <si>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</si>
  <si>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</si>
  <si>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</si>
  <si>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</si>
  <si>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</si>
  <si>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</si>
  <si>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</si>
  <si>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</si>
  <si>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</si>
  <si>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</si>
  <si>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</si>
  <si>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</si>
  <si>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</si>
  <si>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</si>
  <si>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</si>
  <si>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</si>
  <si>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</si>
  <si>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</si>
  <si>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</si>
  <si>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</si>
  <si>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</si>
  <si>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</si>
  <si>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</si>
  <si>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</si>
  <si>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</si>
  <si>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</si>
  <si>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</si>
  <si>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</si>
  <si>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</si>
  <si>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</si>
  <si>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</si>
  <si>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</si>
  <si>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</si>
  <si>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</si>
  <si>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</si>
  <si>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</si>
  <si>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</si>
  <si>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</si>
  <si>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</si>
  <si>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</si>
  <si>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</si>
  <si>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</si>
  <si>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</si>
  <si>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</si>
  <si>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</si>
  <si>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</si>
  <si>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</si>
  <si>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</si>
  <si>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</si>
  <si>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</si>
  <si>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</si>
  <si>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</si>
  <si>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</si>
  <si>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</si>
  <si>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</si>
  <si>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</si>
  <si>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</si>
  <si>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</si>
  <si>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</si>
  <si>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</si>
  <si>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</si>
  <si>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</si>
  <si>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</si>
  <si>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</si>
  <si>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</si>
  <si>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</si>
  <si>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</si>
  <si>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</si>
  <si>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</si>
  <si>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</si>
  <si>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</si>
  <si>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</si>
  <si>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</si>
  <si>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</si>
  <si>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</si>
  <si>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</si>
  <si>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</si>
  <si>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</si>
  <si>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</si>
  <si>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</si>
  <si>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</si>
  <si>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</si>
  <si>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</si>
  <si>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</si>
  <si>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</si>
  <si>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</si>
  <si>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</si>
  <si>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</si>
  <si>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</si>
  <si>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</si>
  <si>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</si>
  <si>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</si>
  <si>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</si>
  <si>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</si>
  <si>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</si>
  <si>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</si>
  <si>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</si>
  <si>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</si>
  <si>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</si>
  <si>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</si>
  <si>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</si>
  <si>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</si>
  <si>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</si>
  <si>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</si>
  <si>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</si>
  <si>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</si>
  <si>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</si>
  <si>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</si>
  <si>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</si>
  <si>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</si>
  <si>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</si>
  <si>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</si>
  <si>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</si>
  <si>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</si>
  <si>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</si>
  <si>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</si>
  <si>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</si>
  <si>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</si>
  <si>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</si>
  <si>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</si>
  <si>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</si>
  <si>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</si>
  <si>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</si>
  <si>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</si>
  <si>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</si>
  <si>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</si>
  <si>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</si>
  <si>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</si>
  <si>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</si>
  <si>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</si>
  <si>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</si>
  <si>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</si>
  <si>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</si>
  <si>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</si>
  <si>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</si>
  <si>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</si>
  <si>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</si>
  <si>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</si>
  <si>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</si>
  <si>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</si>
  <si>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</si>
  <si>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</si>
  <si>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</si>
  <si>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</si>
  <si>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</si>
  <si>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</si>
  <si>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</si>
  <si>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</si>
  <si>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</si>
  <si>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</si>
  <si>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</si>
  <si>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</si>
  <si>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</si>
  <si>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</si>
  <si>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</si>
  <si>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</si>
  <si>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</si>
  <si>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</si>
  <si>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</si>
  <si>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</si>
  <si>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</si>
  <si>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</si>
  <si>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</si>
  <si>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</si>
  <si>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</si>
  <si>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</si>
  <si>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</si>
  <si>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</si>
  <si>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</si>
  <si>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</si>
  <si>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</si>
  <si>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</si>
  <si>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</si>
  <si>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</si>
  <si>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</si>
  <si>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</si>
  <si>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</si>
  <si>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</si>
  <si>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</si>
  <si>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</si>
  <si>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</si>
  <si>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</si>
  <si>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</si>
  <si>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</si>
  <si>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</si>
  <si>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</si>
  <si>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</si>
  <si>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</si>
  <si>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</si>
  <si>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</si>
  <si>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</si>
  <si>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</si>
  <si>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</si>
  <si>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</si>
  <si>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</si>
  <si>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</si>
  <si>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</si>
  <si>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</si>
  <si>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</si>
  <si>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</si>
  <si>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</si>
  <si>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</si>
  <si>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</si>
  <si>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</si>
  <si>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</si>
  <si>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</si>
  <si>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</si>
  <si>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</si>
  <si>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</si>
  <si>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</si>
  <si>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</si>
  <si>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</si>
  <si>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</si>
  <si>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</si>
  <si>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</si>
  <si>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</si>
  <si>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</si>
  <si>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</si>
  <si>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</si>
  <si>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</si>
  <si>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</si>
  <si>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</si>
  <si>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</si>
  <si>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</si>
  <si>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</si>
  <si>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</si>
  <si>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</si>
  <si>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</si>
  <si>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</si>
  <si>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</si>
  <si>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</si>
  <si>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</si>
  <si>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</si>
  <si>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</si>
  <si>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</si>
  <si>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</si>
  <si>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</si>
  <si>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</si>
  <si>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</si>
  <si>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</si>
  <si>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</si>
  <si>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</si>
  <si>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</si>
  <si>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</si>
  <si>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</si>
  <si>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</si>
  <si>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</si>
  <si>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</si>
  <si>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</si>
  <si>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</si>
  <si>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</si>
  <si>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</si>
  <si>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</si>
  <si>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</si>
  <si>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</si>
  <si>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</si>
  <si>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</si>
  <si>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</si>
  <si>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</si>
  <si>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</si>
  <si>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</si>
  <si>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</si>
  <si>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</si>
  <si>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</si>
  <si>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</si>
  <si>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</si>
  <si>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</si>
  <si>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</si>
  <si>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</si>
  <si>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</si>
  <si>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</si>
  <si>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</si>
  <si>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</si>
  <si>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</si>
  <si>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</si>
  <si>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</si>
  <si>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</si>
  <si>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</si>
  <si>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</si>
  <si>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</si>
  <si>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</si>
  <si>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</si>
  <si>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</si>
  <si>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</si>
  <si>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</si>
  <si>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</si>
  <si>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</si>
  <si>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</si>
  <si>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</si>
  <si>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</si>
  <si>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</si>
  <si>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</si>
  <si>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</si>
  <si>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</si>
  <si>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</si>
  <si>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</si>
  <si>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</si>
  <si>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</si>
  <si>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</si>
  <si>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</si>
  <si>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</si>
  <si>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</si>
  <si>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</si>
  <si>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</si>
  <si>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</si>
  <si>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</si>
  <si>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</si>
  <si>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</si>
  <si>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</si>
  <si>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</si>
  <si>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</si>
  <si>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</si>
  <si>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</si>
  <si>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</si>
  <si>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</si>
  <si>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</si>
  <si>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</si>
  <si>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</si>
  <si>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</si>
  <si>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</si>
  <si>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</si>
  <si>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</si>
  <si>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</si>
  <si>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</si>
  <si>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</si>
  <si>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</si>
  <si>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</si>
  <si>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</si>
  <si>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</si>
  <si>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</si>
  <si>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</si>
  <si>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</si>
  <si>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</si>
  <si>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</si>
  <si>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</si>
  <si>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</si>
  <si>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</si>
  <si>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</si>
  <si>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</si>
  <si>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</si>
  <si>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</si>
  <si>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</si>
  <si>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</si>
  <si>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</si>
  <si>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</si>
  <si>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</si>
  <si>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</si>
  <si>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</si>
  <si>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</si>
  <si>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</si>
  <si>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</si>
  <si>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</si>
  <si>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</si>
  <si>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</si>
  <si>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</si>
  <si>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</si>
  <si>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</si>
  <si>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</si>
  <si>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</si>
  <si>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</si>
  <si>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</si>
  <si>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</si>
  <si>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</si>
  <si>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</si>
  <si>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</si>
  <si>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</si>
  <si>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</si>
  <si>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</si>
  <si>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</si>
  <si>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</si>
  <si>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</si>
  <si>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</si>
  <si>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</si>
  <si>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</si>
  <si>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</si>
  <si>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</si>
  <si>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</si>
  <si>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</si>
  <si>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</si>
  <si>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</si>
  <si>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</si>
  <si>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</si>
  <si>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</si>
  <si>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</si>
  <si>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</si>
  <si>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</si>
  <si>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</si>
  <si>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</si>
  <si>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</si>
  <si>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</si>
  <si>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</si>
  <si>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</si>
  <si>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</si>
  <si>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</si>
  <si>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</si>
  <si>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</si>
  <si>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</si>
  <si>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</si>
  <si>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</si>
  <si>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</si>
  <si>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</si>
  <si>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</si>
  <si>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</si>
  <si>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</si>
  <si>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</si>
  <si>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</si>
  <si>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</si>
  <si>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</si>
  <si>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</si>
  <si>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</si>
  <si>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</si>
  <si>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</si>
  <si>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</si>
  <si>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</si>
  <si>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</si>
  <si>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</si>
  <si>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</si>
  <si>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</si>
  <si>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</si>
  <si>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</si>
  <si>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</si>
  <si>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</si>
  <si>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</si>
  <si>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</si>
  <si>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</si>
  <si>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</si>
  <si>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</si>
  <si>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</si>
  <si>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</si>
  <si>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</si>
  <si>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</si>
  <si>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</si>
  <si>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</si>
  <si>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</si>
  <si>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</si>
  <si>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</si>
  <si>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</si>
  <si>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</si>
  <si>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</si>
  <si>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</si>
  <si>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</si>
  <si>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</si>
  <si>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</si>
  <si>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</si>
  <si>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</si>
  <si>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</si>
  <si>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</si>
  <si>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</si>
  <si>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</si>
  <si>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</si>
  <si>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</si>
  <si>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</si>
  <si>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</si>
  <si>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</si>
  <si>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</si>
  <si>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</si>
  <si>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</si>
  <si>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</si>
  <si>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</si>
  <si>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</si>
  <si>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</si>
  <si>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</si>
  <si>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</si>
  <si>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</si>
  <si>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</si>
  <si>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</si>
  <si>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</si>
  <si>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</si>
  <si>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</si>
  <si>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</si>
  <si>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</si>
  <si>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</si>
  <si>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</si>
  <si>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</si>
  <si>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</si>
  <si>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</si>
  <si>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</si>
  <si>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</si>
  <si>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</si>
  <si>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</si>
  <si>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</si>
  <si>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</si>
  <si>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</si>
  <si>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</si>
  <si>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</si>
  <si>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</si>
  <si>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</si>
  <si>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</si>
  <si>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</si>
  <si>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</si>
  <si>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</si>
  <si>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</si>
  <si>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</si>
  <si>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</si>
  <si>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</si>
  <si>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</si>
  <si>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</si>
  <si>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</si>
  <si>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</si>
  <si>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</si>
  <si>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</si>
  <si>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</si>
  <si>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</si>
  <si>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</si>
  <si>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</si>
  <si>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</si>
  <si>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</si>
  <si>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</si>
  <si>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</si>
  <si>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</si>
  <si>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</si>
  <si>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</si>
  <si>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</si>
  <si>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</si>
  <si>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</si>
  <si>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</si>
  <si>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</si>
  <si>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</si>
  <si>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</si>
  <si>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</si>
  <si>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</si>
  <si>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</si>
  <si>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</si>
  <si>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</si>
  <si>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</si>
  <si>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</si>
  <si>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</si>
  <si>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</si>
  <si>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</si>
  <si>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</si>
  <si>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</si>
  <si>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</si>
  <si>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</si>
  <si>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</si>
  <si>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</si>
  <si>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</si>
  <si>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</si>
  <si>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</si>
  <si>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</si>
  <si>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</si>
  <si>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</si>
  <si>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</si>
  <si>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</si>
  <si>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</si>
  <si>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</si>
  <si>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</si>
  <si>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</si>
  <si>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</si>
  <si>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</si>
  <si>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</si>
  <si>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</si>
  <si>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</si>
  <si>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</si>
  <si>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</si>
  <si>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</si>
  <si>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</si>
  <si>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</si>
  <si>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</si>
  <si>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</si>
  <si>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</si>
  <si>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</si>
  <si>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</si>
  <si>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</si>
  <si>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</si>
  <si>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</si>
  <si>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</si>
  <si>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</si>
  <si>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</si>
  <si>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</si>
  <si>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</si>
  <si>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</si>
  <si>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</si>
  <si>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</si>
  <si>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</si>
  <si>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</si>
  <si>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</si>
  <si>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</si>
  <si>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</si>
  <si>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</si>
  <si>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</si>
  <si>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</si>
  <si>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</si>
  <si>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</si>
  <si>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</si>
  <si>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</si>
  <si>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</si>
  <si>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</si>
  <si>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</si>
  <si>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</si>
  <si>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</si>
  <si>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</si>
  <si>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</si>
  <si>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</si>
  <si>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</si>
  <si>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</si>
  <si>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</si>
  <si>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</si>
  <si>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</si>
  <si>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</si>
  <si>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</si>
  <si>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</si>
  <si>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</si>
  <si>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</si>
  <si>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</si>
  <si>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</si>
  <si>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</si>
  <si>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</si>
  <si>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</si>
  <si>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</si>
  <si>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</si>
  <si>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</si>
  <si>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</si>
  <si>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</si>
  <si>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</si>
  <si>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</si>
  <si>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</si>
  <si>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</si>
  <si>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</si>
  <si>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</si>
  <si>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</si>
  <si>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</si>
  <si>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</si>
  <si>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</si>
  <si>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</si>
  <si>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</si>
  <si>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</si>
  <si>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</si>
  <si>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</si>
  <si>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</si>
  <si>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</si>
  <si>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</si>
  <si>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</si>
  <si>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</si>
  <si>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</si>
  <si>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</si>
  <si>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</si>
  <si>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</si>
  <si>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</si>
  <si>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</si>
  <si>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</si>
  <si>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</si>
  <si>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</si>
  <si>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</si>
  <si>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</si>
  <si>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</si>
  <si>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</si>
  <si>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</si>
  <si>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</si>
  <si>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</si>
  <si>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</si>
  <si>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</si>
  <si>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</si>
  <si>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</si>
  <si>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</si>
  <si>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</si>
  <si>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</si>
  <si>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</si>
  <si>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</si>
  <si>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</si>
  <si>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</si>
  <si>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</si>
  <si>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</si>
  <si>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</si>
  <si>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</si>
  <si>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</si>
  <si>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</si>
  <si>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</si>
  <si>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</si>
  <si>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</si>
  <si>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</si>
  <si>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</si>
  <si>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</si>
  <si>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</si>
  <si>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</si>
  <si>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</si>
  <si>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</si>
  <si>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</si>
  <si>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</si>
  <si>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</si>
  <si>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</si>
  <si>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</si>
  <si>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</si>
  <si>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</si>
  <si>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</si>
  <si>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</si>
  <si>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</si>
  <si>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</si>
  <si>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</si>
  <si>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</si>
  <si>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</si>
  <si>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</si>
  <si>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</si>
  <si>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</si>
  <si>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</si>
  <si>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</si>
  <si>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</si>
  <si>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</si>
  <si>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</si>
  <si>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</si>
  <si>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</si>
  <si>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</si>
  <si>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</si>
  <si>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</si>
  <si>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</si>
  <si>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</si>
  <si>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</si>
  <si>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</si>
  <si>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</si>
  <si>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</si>
  <si>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</si>
  <si>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</si>
  <si>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</si>
  <si>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</si>
  <si>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</si>
  <si>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</si>
  <si>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</si>
  <si>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</si>
  <si>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</si>
  <si>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</si>
  <si>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</si>
  <si>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</si>
  <si>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</si>
  <si>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</si>
  <si>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</si>
  <si>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</si>
  <si>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</si>
  <si>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</si>
  <si>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</si>
  <si>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</si>
  <si>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</si>
  <si>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</si>
  <si>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</si>
  <si>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</si>
  <si>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</si>
  <si>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</si>
  <si>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</si>
  <si>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</si>
  <si>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</si>
  <si>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</si>
  <si>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</si>
  <si>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</si>
  <si>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</si>
  <si>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</si>
  <si>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</si>
  <si>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</si>
  <si>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</si>
  <si>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</si>
  <si>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</si>
  <si>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</si>
  <si>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</si>
  <si>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</si>
  <si>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</si>
  <si>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</si>
  <si>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</si>
  <si>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</si>
  <si>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</si>
  <si>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</si>
  <si>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</si>
  <si>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</si>
  <si>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</si>
  <si>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</si>
  <si>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</si>
  <si>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</si>
  <si>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</si>
  <si>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</si>
  <si>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</si>
  <si>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</si>
  <si>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</si>
  <si>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</si>
  <si>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</si>
  <si>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</si>
  <si>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</si>
  <si>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</si>
  <si>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</si>
  <si>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</si>
  <si>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</si>
  <si>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</si>
  <si>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</si>
  <si>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</si>
  <si>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</si>
  <si>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</si>
  <si>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</si>
  <si>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</si>
  <si>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</si>
  <si>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</si>
  <si>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</si>
  <si>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</si>
  <si>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</si>
  <si>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</si>
  <si>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</si>
  <si>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</si>
  <si>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</si>
  <si>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</si>
  <si>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</si>
  <si>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</si>
  <si>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</si>
  <si>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</si>
  <si>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</si>
  <si>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</si>
  <si>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</si>
  <si>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</si>
  <si>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</si>
  <si>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</si>
  <si>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</si>
  <si>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</si>
  <si>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</si>
  <si>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</si>
  <si>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</si>
  <si>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</si>
  <si>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</si>
  <si>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</si>
  <si>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</si>
  <si>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</si>
  <si>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</si>
  <si>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</si>
  <si>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</si>
  <si>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</si>
  <si>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</si>
  <si>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</si>
  <si>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</si>
  <si>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</si>
  <si>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</si>
  <si>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</si>
  <si>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</si>
  <si>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</si>
  <si>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</si>
  <si>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</si>
  <si>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</si>
  <si>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</si>
  <si>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</si>
  <si>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</si>
  <si>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</si>
  <si>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</si>
  <si>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</si>
  <si>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</si>
  <si>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</si>
  <si>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</si>
  <si>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</si>
  <si>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</si>
  <si>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</si>
  <si>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</si>
  <si>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</si>
  <si>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</si>
  <si>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</si>
  <si>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</si>
  <si>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</si>
  <si>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</si>
  <si>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</si>
  <si>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</si>
  <si>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</si>
  <si>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</si>
  <si>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</si>
  <si>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</si>
  <si>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</si>
  <si>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</si>
  <si>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</si>
  <si>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</si>
  <si>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</si>
  <si>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</si>
  <si>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</si>
  <si>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</si>
  <si>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</si>
  <si>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</si>
  <si>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</si>
  <si>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</si>
  <si>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</si>
  <si>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</si>
  <si>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</si>
  <si>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</si>
  <si>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</si>
  <si>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</si>
  <si>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</si>
  <si>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</si>
  <si>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</si>
  <si>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</si>
  <si>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</si>
  <si>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</si>
  <si>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</si>
  <si>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</si>
  <si>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</si>
  <si>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</si>
  <si>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</si>
  <si>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</si>
  <si>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</si>
  <si>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</si>
  <si>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</si>
  <si>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</si>
  <si>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</si>
  <si>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</si>
  <si>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</si>
  <si>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</si>
  <si>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</si>
  <si>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</si>
  <si>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</si>
  <si>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</si>
  <si>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</si>
  <si>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</si>
  <si>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</si>
  <si>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</si>
  <si>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</si>
  <si>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</si>
  <si>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</si>
  <si>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</si>
  <si>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</si>
  <si>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</si>
  <si>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</si>
  <si>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</si>
  <si>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</si>
  <si>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</si>
  <si>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</si>
  <si>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</si>
  <si>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</si>
  <si>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</si>
  <si>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</si>
  <si>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</si>
  <si>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</si>
  <si>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</si>
  <si>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</si>
  <si>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</si>
  <si>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</si>
  <si>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</si>
  <si>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</si>
  <si>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</si>
  <si>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</si>
  <si>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</si>
  <si>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</si>
  <si>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</si>
  <si>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</si>
  <si>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</si>
  <si>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</si>
  <si>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</si>
  <si>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</si>
  <si>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</si>
  <si>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</si>
  <si>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</si>
  <si>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</si>
  <si>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</si>
  <si>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</si>
  <si>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</si>
  <si>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</si>
  <si>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</si>
  <si>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</si>
  <si>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</si>
  <si>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</si>
  <si>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</si>
  <si>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</si>
  <si>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</si>
  <si>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</si>
  <si>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</si>
  <si>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</si>
  <si>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</si>
  <si>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</si>
  <si>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</si>
  <si>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</si>
  <si>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</si>
  <si>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</si>
  <si>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</si>
  <si>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</si>
  <si>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</si>
  <si>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</si>
  <si>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</si>
  <si>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</si>
  <si>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</si>
  <si>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</si>
  <si>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</si>
  <si>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</si>
  <si>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</si>
  <si>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</si>
  <si>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</si>
  <si>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</si>
  <si>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</si>
  <si>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</si>
  <si>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</si>
  <si>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</si>
  <si>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</si>
  <si>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</si>
  <si>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</si>
  <si>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</si>
  <si>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</si>
  <si>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</si>
  <si>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</si>
  <si>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</si>
  <si>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</si>
  <si>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</si>
  <si>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</si>
  <si>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</si>
  <si>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</si>
  <si>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</si>
  <si>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</si>
  <si>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</si>
  <si>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</si>
  <si>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</si>
  <si>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</si>
  <si>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</si>
  <si>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</si>
  <si>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</si>
  <si>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</si>
  <si>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</si>
  <si>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</si>
  <si>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</si>
  <si>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</si>
  <si>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</si>
  <si>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</si>
  <si>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</si>
  <si>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</si>
  <si>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</si>
  <si>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</si>
  <si>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</si>
  <si>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</si>
  <si>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</si>
  <si>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</si>
  <si>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</si>
  <si>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</si>
  <si>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</si>
  <si>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</si>
  <si>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</si>
  <si>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</si>
  <si>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</si>
  <si>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</si>
  <si>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</si>
  <si>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</si>
  <si>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</si>
  <si>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</si>
  <si>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</si>
  <si>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</si>
  <si>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</si>
  <si>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</si>
  <si>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</si>
  <si>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</si>
  <si>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</si>
  <si>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</si>
  <si>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</si>
  <si>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</si>
  <si>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</si>
  <si>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</si>
  <si>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</si>
  <si>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</si>
  <si>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</si>
  <si>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</si>
  <si>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</si>
  <si>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</si>
  <si>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</si>
  <si>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</si>
  <si>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</si>
  <si>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</si>
  <si>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</si>
  <si>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</si>
  <si>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</si>
  <si>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</si>
  <si>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</si>
  <si>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</si>
  <si>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</si>
  <si>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</si>
  <si>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</si>
  <si>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</si>
  <si>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</si>
  <si>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</si>
  <si>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</si>
  <si>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</si>
  <si>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</si>
  <si>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</si>
  <si>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</si>
  <si>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</si>
  <si>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</si>
  <si>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</si>
  <si>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</si>
  <si>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</si>
  <si>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</si>
  <si>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</si>
  <si>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</si>
  <si>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</si>
  <si>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</si>
  <si>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</si>
  <si>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</si>
  <si>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</si>
  <si>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</si>
  <si>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</si>
  <si>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</si>
  <si>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</si>
  <si>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</si>
  <si>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</si>
  <si>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</si>
  <si>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</si>
  <si>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</si>
  <si>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</si>
  <si>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</si>
  <si>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</si>
  <si>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</si>
  <si>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</si>
  <si>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</si>
  <si>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</si>
  <si>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</si>
  <si>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</si>
  <si>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</si>
  <si>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</si>
  <si>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</si>
  <si>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</si>
  <si>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</si>
  <si>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</si>
  <si>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</si>
  <si>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</si>
  <si>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</si>
  <si>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</si>
  <si>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</si>
  <si>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</si>
  <si>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</si>
  <si>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</si>
  <si>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</si>
  <si>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</si>
  <si>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</si>
  <si>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</si>
  <si>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</si>
  <si>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</si>
  <si>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</si>
  <si>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</si>
  <si>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</si>
  <si>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</si>
  <si>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</si>
  <si>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</si>
  <si>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</si>
  <si>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</si>
  <si>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</si>
  <si>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</si>
  <si>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</si>
  <si>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</si>
  <si>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</si>
  <si>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</si>
  <si>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</si>
  <si>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</si>
  <si>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</si>
  <si>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</si>
  <si>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</si>
  <si>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</si>
  <si>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</si>
  <si>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</si>
  <si>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</si>
  <si>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</si>
  <si>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</si>
  <si>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</si>
  <si>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</si>
  <si>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</si>
  <si>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</si>
  <si>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</si>
  <si>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</si>
  <si>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</si>
  <si>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</si>
  <si>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</si>
  <si>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</si>
  <si>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</si>
  <si>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</si>
  <si>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</si>
  <si>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</si>
  <si>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</si>
  <si>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</si>
  <si>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</si>
  <si>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</si>
  <si>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</si>
  <si>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</si>
  <si>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</si>
  <si>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</si>
  <si>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</si>
  <si>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</si>
  <si>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</si>
  <si>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</si>
  <si>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</si>
  <si>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</si>
  <si>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</si>
  <si>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</si>
  <si>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</si>
  <si>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</si>
  <si>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</si>
  <si>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</si>
  <si>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</si>
  <si>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</si>
  <si>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</si>
  <si>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</si>
  <si>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</si>
  <si>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</si>
  <si>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</si>
  <si>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</si>
  <si>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</si>
  <si>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</si>
  <si>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</si>
  <si>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</si>
  <si>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</si>
  <si>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</si>
  <si>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</si>
  <si>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</si>
  <si>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</si>
  <si>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</si>
  <si>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</si>
  <si>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</si>
  <si>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</si>
  <si>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</si>
  <si>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</si>
  <si>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</si>
  <si>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</si>
  <si>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</si>
  <si>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</si>
  <si>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</si>
  <si>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</si>
  <si>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</si>
  <si>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</si>
  <si>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</si>
  <si>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</si>
  <si>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</si>
  <si>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</si>
  <si>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</si>
  <si>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</si>
  <si>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</si>
  <si>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</si>
  <si>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</si>
  <si>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</si>
  <si>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</si>
  <si>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</si>
  <si>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</si>
  <si>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</si>
  <si>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</si>
  <si>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</si>
  <si>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</si>
  <si>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</si>
  <si>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</si>
  <si>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</si>
  <si>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</si>
  <si>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</si>
  <si>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</si>
  <si>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</si>
  <si>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</si>
  <si>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</si>
  <si>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</si>
  <si>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</si>
  <si>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</si>
  <si>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</si>
  <si>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</si>
  <si>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</si>
  <si>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</si>
  <si>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</si>
  <si>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</si>
  <si>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</si>
  <si>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</si>
  <si>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</si>
  <si>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</si>
  <si>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</si>
  <si>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</si>
  <si>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</si>
  <si>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</si>
  <si>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</si>
  <si>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</si>
  <si>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</si>
  <si>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</si>
  <si>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</si>
  <si>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</si>
  <si>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</si>
  <si>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</si>
  <si>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</si>
  <si>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</si>
  <si>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</si>
  <si>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</si>
  <si>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</si>
  <si>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</si>
  <si>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</si>
  <si>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</si>
  <si>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</si>
  <si>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</si>
  <si>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</si>
  <si>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</si>
  <si>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</si>
  <si>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</si>
  <si>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</si>
  <si>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</si>
  <si>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</si>
  <si>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</si>
  <si>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</si>
  <si>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</si>
  <si>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</si>
  <si>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</si>
  <si>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</si>
  <si>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</si>
  <si>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</si>
  <si>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</si>
  <si>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</si>
  <si>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</si>
  <si>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</si>
  <si>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</si>
  <si>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</si>
  <si>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</si>
  <si>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</si>
  <si>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</si>
  <si>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</si>
  <si>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</si>
  <si>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</si>
  <si>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</si>
  <si>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</si>
  <si>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</si>
  <si>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</si>
  <si>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</si>
  <si>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</si>
  <si>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</si>
  <si>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</si>
  <si>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</si>
  <si>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</si>
  <si>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</si>
  <si>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</si>
  <si>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</si>
  <si>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</si>
  <si>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</si>
  <si>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</si>
  <si>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</si>
  <si>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</si>
  <si>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</si>
  <si>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</si>
  <si>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</si>
  <si>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</si>
  <si>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</si>
  <si>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</si>
  <si>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</si>
  <si>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</si>
  <si>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</si>
  <si>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</si>
  <si>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</si>
  <si>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</si>
  <si>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</si>
  <si>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</si>
  <si>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</si>
  <si>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</si>
  <si>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</si>
  <si>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</si>
  <si>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</si>
  <si>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</si>
  <si>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</si>
  <si>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</si>
  <si>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</si>
  <si>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</si>
  <si>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</si>
  <si>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</si>
  <si>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</si>
  <si>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</si>
  <si>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</si>
  <si>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</si>
  <si>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</si>
  <si>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</si>
  <si>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</si>
  <si>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</si>
  <si>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</si>
  <si>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</si>
  <si>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</si>
  <si>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</si>
  <si>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</si>
  <si>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</si>
  <si>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</si>
  <si>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</si>
  <si>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</si>
  <si>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</si>
  <si>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</si>
  <si>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</si>
  <si>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</si>
  <si>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</si>
  <si>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</si>
  <si>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</si>
  <si>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</si>
  <si>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</si>
  <si>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</si>
  <si>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</si>
  <si>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</si>
  <si>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</si>
  <si>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</si>
  <si>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</si>
  <si>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</si>
  <si>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</si>
  <si>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</si>
  <si>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</si>
  <si>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</si>
  <si>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</si>
  <si>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</si>
  <si>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</si>
  <si>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</si>
  <si>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</si>
  <si>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</si>
  <si>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</si>
  <si>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</si>
  <si>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</si>
  <si>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</si>
  <si>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</si>
  <si>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</si>
  <si>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</si>
  <si>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</si>
  <si>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</si>
  <si>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</si>
  <si>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</si>
  <si>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</si>
  <si>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</si>
  <si>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</si>
  <si>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</si>
  <si>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</si>
  <si>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</si>
  <si>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</si>
  <si>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</si>
  <si>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</si>
  <si>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</si>
  <si>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</si>
  <si>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</si>
  <si>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</si>
  <si>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</si>
  <si>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</si>
  <si>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</si>
  <si>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</si>
  <si>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</si>
  <si>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</si>
  <si>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</si>
  <si>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</si>
  <si>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</si>
  <si>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</si>
  <si>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</si>
  <si>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</si>
  <si>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</si>
  <si>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</si>
  <si>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</si>
  <si>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</si>
  <si>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</si>
  <si>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</si>
  <si>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</si>
  <si>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</si>
  <si>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</si>
  <si>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</si>
  <si>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</si>
  <si>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</si>
  <si>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</si>
  <si>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</si>
  <si>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</si>
  <si>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</si>
  <si>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</si>
  <si>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</si>
  <si>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</si>
  <si>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</si>
  <si>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</si>
  <si>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</si>
  <si>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</si>
  <si>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</si>
  <si>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</si>
  <si>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</si>
  <si>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</si>
  <si>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</si>
  <si>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</si>
  <si>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</si>
  <si>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</si>
  <si>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</si>
  <si>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</si>
  <si>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</si>
  <si>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</si>
  <si>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</si>
  <si>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</si>
  <si>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</si>
  <si>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</si>
  <si>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</si>
  <si>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</si>
  <si>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</si>
  <si>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</si>
  <si>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</si>
  <si>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</si>
  <si>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</si>
  <si>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</si>
  <si>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</si>
  <si>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</si>
  <si>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</si>
  <si>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</si>
  <si>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</si>
  <si>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</si>
  <si>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</si>
  <si>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</si>
  <si>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</si>
  <si>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</si>
  <si>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</si>
  <si>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</si>
  <si>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</si>
  <si>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</si>
  <si>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</si>
  <si>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</si>
  <si>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</si>
  <si>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</si>
  <si>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</si>
  <si>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</si>
  <si>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</si>
  <si>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</si>
  <si>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</si>
  <si>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</si>
  <si>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</si>
  <si>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</si>
  <si>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</si>
  <si>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</si>
  <si>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</si>
  <si>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</si>
  <si>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</si>
  <si>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</si>
  <si>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</si>
  <si>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</si>
  <si>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</si>
  <si>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</si>
  <si>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</si>
  <si>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</si>
  <si>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</si>
  <si>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</si>
  <si>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</si>
  <si>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</si>
  <si>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</si>
  <si>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</si>
  <si>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</si>
  <si>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</si>
  <si>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</si>
  <si>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</si>
  <si>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</si>
  <si>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</si>
  <si>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</si>
  <si>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</si>
  <si>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</si>
  <si>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</si>
  <si>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</si>
  <si>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</si>
  <si>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</si>
  <si>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</si>
  <si>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</si>
  <si>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</si>
  <si>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</si>
  <si>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</si>
  <si>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</si>
  <si>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</si>
  <si>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</si>
  <si>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</si>
  <si>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</si>
  <si>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</si>
  <si>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</si>
  <si>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</si>
  <si>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</si>
  <si>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</si>
  <si>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</si>
  <si>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</si>
  <si>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</si>
  <si>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</si>
  <si>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</si>
  <si>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</si>
  <si>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</si>
  <si>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</si>
  <si>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</si>
  <si>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</si>
  <si>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</si>
  <si>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</si>
  <si>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</si>
  <si>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</si>
  <si>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</si>
  <si>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</si>
  <si>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</si>
  <si>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</si>
  <si>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</si>
  <si>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</si>
  <si>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</si>
  <si>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</si>
  <si>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</si>
  <si>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</si>
  <si>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</si>
  <si>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</si>
  <si>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</si>
  <si>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</si>
  <si>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</si>
  <si>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</si>
  <si>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</si>
  <si>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</si>
  <si>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</si>
  <si>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</si>
  <si>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</si>
  <si>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</si>
  <si>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</si>
  <si>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</si>
  <si>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</si>
  <si>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</si>
  <si>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</si>
  <si>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</si>
  <si>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</si>
  <si>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</si>
  <si>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</si>
  <si>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</si>
  <si>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</si>
  <si>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</si>
  <si>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</si>
  <si>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</si>
  <si>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</si>
  <si>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</si>
  <si>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</si>
  <si>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</si>
  <si>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</si>
  <si>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</si>
  <si>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</si>
  <si>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</si>
  <si>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</si>
  <si>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</si>
  <si>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</si>
  <si>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</si>
  <si>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</si>
  <si>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</si>
  <si>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</si>
  <si>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</si>
  <si>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</si>
  <si>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</si>
  <si>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</si>
  <si>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</si>
  <si>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</si>
  <si>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</si>
  <si>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</si>
  <si>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</si>
  <si>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</si>
  <si>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</si>
  <si>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</si>
  <si>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</si>
  <si>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</si>
  <si>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</si>
  <si>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</si>
  <si>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</si>
  <si>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</si>
  <si>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</si>
  <si>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</si>
  <si>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</si>
  <si>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</si>
  <si>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</si>
  <si>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</si>
  <si>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</si>
  <si>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</si>
  <si>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</si>
  <si>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</si>
  <si>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</si>
  <si>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</si>
  <si>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</si>
  <si>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</si>
  <si>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</si>
  <si>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</si>
  <si>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</si>
  <si>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</si>
  <si>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</si>
  <si>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</si>
  <si>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</si>
  <si>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</si>
  <si>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</si>
  <si>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</si>
  <si>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</si>
  <si>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</si>
  <si>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</si>
  <si>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</si>
  <si>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</si>
  <si>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</si>
  <si>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</si>
  <si>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</si>
  <si>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</si>
  <si>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</si>
  <si>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</si>
  <si>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</si>
  <si>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</si>
  <si>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</si>
  <si>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</si>
  <si>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</si>
  <si>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</si>
  <si>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</si>
  <si>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</si>
  <si>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</si>
  <si>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</si>
  <si>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</si>
  <si>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</si>
  <si>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</si>
  <si>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</si>
  <si>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</si>
  <si>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</si>
  <si>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</si>
  <si>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</si>
  <si>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</si>
  <si>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</si>
  <si>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</si>
  <si>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</si>
  <si>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</si>
  <si>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</si>
  <si>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</si>
  <si>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</si>
  <si>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</si>
  <si>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</si>
  <si>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</si>
  <si>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</si>
  <si>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</si>
  <si>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</si>
  <si>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</si>
  <si>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</si>
  <si>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</si>
  <si>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</si>
  <si>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</si>
  <si>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</si>
  <si>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</si>
  <si>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</si>
  <si>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</si>
  <si>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</si>
  <si>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</si>
  <si>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</si>
  <si>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</si>
  <si>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</si>
  <si>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</si>
  <si>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</si>
  <si>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</si>
  <si>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</si>
  <si>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</si>
  <si>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</si>
  <si>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</si>
  <si>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</si>
  <si>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</si>
  <si>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</si>
  <si>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</si>
  <si>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</si>
  <si>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</si>
  <si>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</si>
  <si>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</si>
  <si>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</si>
  <si>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</si>
  <si>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</si>
  <si>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</si>
  <si>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</si>
  <si>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</si>
  <si>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</si>
  <si>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</si>
  <si>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</si>
  <si>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</si>
  <si>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</si>
  <si>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</si>
  <si>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</si>
  <si>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</si>
  <si>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</si>
  <si>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</si>
  <si>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</si>
  <si>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</si>
  <si>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</si>
  <si>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</si>
  <si>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</si>
  <si>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</si>
  <si>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</si>
  <si>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</si>
  <si>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</si>
  <si>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</si>
  <si>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</si>
  <si>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</si>
  <si>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</si>
  <si>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</si>
  <si>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</si>
  <si>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</si>
  <si>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</si>
  <si>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</si>
  <si>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</si>
  <si>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</si>
  <si>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</si>
  <si>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</si>
  <si>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</si>
  <si>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</si>
  <si>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</si>
  <si>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</si>
  <si>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</si>
  <si>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</si>
  <si>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</si>
  <si>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</si>
  <si>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</si>
  <si>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</si>
  <si>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</si>
  <si>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</si>
  <si>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</si>
  <si>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</si>
  <si>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</si>
  <si>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</si>
  <si>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</si>
  <si>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</si>
  <si>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</si>
  <si>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</si>
  <si>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</si>
  <si>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</si>
  <si>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</si>
  <si>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</si>
  <si>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</si>
  <si>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</si>
  <si>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</si>
  <si>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</si>
  <si>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</si>
  <si>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</si>
  <si>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</si>
  <si>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</si>
  <si>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</si>
  <si>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</si>
  <si>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</si>
  <si>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</si>
  <si>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</si>
  <si>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</si>
  <si>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</si>
  <si>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</si>
  <si>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</si>
  <si>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</si>
  <si>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</si>
  <si>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</si>
  <si>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</si>
  <si>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</si>
  <si>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</si>
  <si>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</si>
  <si>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</si>
  <si>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</si>
  <si>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</si>
  <si>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</si>
  <si>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</si>
  <si>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</si>
  <si>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</si>
  <si>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</si>
  <si>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</si>
  <si>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</si>
  <si>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</si>
  <si>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</si>
  <si>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</si>
  <si>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</si>
  <si>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</si>
  <si>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</si>
  <si>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</si>
  <si>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</si>
  <si>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</si>
  <si>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</si>
  <si>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</si>
  <si>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</si>
  <si>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</si>
  <si>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</si>
  <si>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</si>
  <si>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</si>
  <si>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</si>
  <si>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</si>
  <si>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</si>
  <si>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</si>
  <si>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</si>
  <si>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</si>
  <si>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</si>
  <si>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</si>
  <si>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</si>
  <si>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</si>
  <si>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</si>
  <si>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</si>
  <si>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</si>
  <si>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</si>
  <si>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</si>
  <si>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</si>
  <si>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</si>
  <si>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</si>
  <si>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</si>
  <si>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</si>
  <si>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</si>
  <si>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</si>
  <si>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</si>
  <si>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</si>
  <si>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</si>
  <si>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</si>
  <si>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</si>
  <si>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</si>
  <si>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</si>
  <si>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</si>
  <si>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</si>
  <si>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</si>
  <si>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</si>
  <si>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</si>
  <si>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</si>
  <si>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</si>
  <si>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</si>
  <si>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</si>
  <si>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</si>
  <si>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</si>
  <si>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</si>
  <si>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</si>
  <si>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</si>
  <si>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</si>
  <si>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</si>
  <si>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</si>
  <si>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</si>
  <si>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</si>
  <si>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</si>
  <si>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</si>
  <si>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</si>
  <si>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</si>
  <si>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</si>
  <si>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</si>
  <si>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</si>
  <si>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</si>
  <si>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</si>
  <si>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</si>
  <si>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</si>
  <si>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</si>
  <si>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</si>
  <si>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</si>
  <si>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</si>
  <si>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</si>
  <si>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</si>
  <si>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</si>
  <si>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</si>
  <si>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</si>
  <si>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</si>
  <si>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</si>
  <si>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</si>
  <si>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</si>
  <si>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</si>
  <si>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</si>
  <si>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</si>
  <si>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</si>
  <si>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</si>
  <si>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</si>
  <si>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</si>
  <si>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</si>
  <si>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</si>
  <si>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</si>
  <si>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</si>
  <si>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</si>
  <si>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</si>
  <si>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</si>
  <si>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</si>
  <si>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</si>
  <si>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</si>
  <si>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</si>
  <si>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</si>
  <si>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</si>
  <si>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</si>
  <si>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</si>
  <si>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</si>
  <si>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</si>
  <si>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</si>
  <si>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</si>
  <si>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</si>
  <si>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</si>
  <si>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</si>
  <si>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</si>
  <si>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</si>
  <si>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</si>
  <si>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</si>
  <si>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</si>
  <si>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</si>
  <si>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</si>
  <si>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</si>
  <si>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</si>
  <si>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</si>
  <si>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</si>
  <si>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</si>
  <si>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</si>
  <si>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</si>
  <si>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</si>
  <si>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</si>
  <si>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</si>
  <si>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</si>
  <si>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</si>
  <si>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</si>
  <si>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</si>
  <si>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</si>
  <si>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</si>
  <si>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</si>
  <si>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</si>
  <si>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</si>
  <si>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</si>
  <si>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</si>
  <si>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</si>
  <si>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</si>
  <si>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</si>
  <si>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</si>
  <si>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</si>
  <si>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</si>
  <si>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</si>
  <si>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</si>
  <si>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</si>
  <si>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</si>
  <si>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</si>
  <si>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</si>
  <si>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</si>
  <si>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</si>
  <si>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</si>
  <si>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</si>
  <si>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</si>
  <si>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</si>
  <si>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</si>
  <si>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</si>
  <si>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</si>
  <si>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</si>
  <si>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</si>
  <si>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</si>
  <si>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</si>
  <si>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</si>
  <si>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</si>
  <si>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</si>
  <si>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</si>
  <si>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</si>
  <si>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</si>
  <si>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</si>
  <si>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</si>
  <si>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</si>
  <si>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</si>
  <si>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</si>
  <si>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</si>
  <si>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</si>
  <si>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</si>
  <si>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</si>
  <si>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</si>
  <si>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</si>
  <si>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</si>
  <si>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</si>
  <si>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</si>
  <si>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</si>
  <si>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</si>
  <si>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</si>
  <si>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</si>
  <si>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</si>
  <si>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</si>
  <si>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</si>
  <si>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</si>
  <si>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</si>
  <si>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</si>
  <si>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</si>
  <si>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</si>
  <si>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</si>
  <si>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</si>
  <si>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</si>
  <si>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</si>
  <si>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</si>
  <si>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</si>
  <si>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</si>
  <si>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</si>
  <si>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</si>
  <si>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</si>
  <si>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</si>
  <si>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</si>
  <si>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</si>
  <si>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</si>
  <si>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</si>
  <si>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</si>
  <si>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</si>
  <si>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</si>
  <si>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</si>
  <si>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</si>
  <si>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</si>
  <si>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</si>
  <si>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</si>
  <si>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</si>
  <si>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</si>
  <si>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</si>
  <si>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</si>
  <si>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</si>
  <si>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</si>
  <si>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</si>
  <si>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</si>
  <si>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</si>
  <si>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</si>
  <si>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</si>
  <si>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</si>
  <si>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</si>
  <si>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</si>
  <si>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</si>
  <si>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</si>
  <si>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</si>
  <si>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</si>
  <si>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</si>
  <si>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</si>
  <si>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</si>
  <si>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</si>
  <si>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</si>
  <si>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</si>
  <si>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</si>
  <si>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</si>
  <si>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</si>
  <si>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</si>
  <si>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</si>
  <si>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</si>
  <si>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</si>
  <si>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</si>
  <si>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</si>
  <si>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</si>
  <si>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</si>
  <si>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</si>
  <si>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</si>
  <si>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</si>
  <si>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</si>
  <si>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</si>
  <si>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</si>
  <si>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</si>
  <si>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</si>
  <si>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</si>
  <si>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</si>
  <si>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</si>
  <si>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</si>
  <si>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</si>
  <si>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</si>
  <si>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</si>
  <si>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</si>
  <si>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</si>
  <si>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</si>
  <si>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</si>
  <si>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</si>
  <si>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</si>
  <si>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</si>
  <si>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</si>
  <si>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</si>
  <si>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</si>
  <si>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</si>
  <si>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</si>
  <si>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</si>
  <si>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</si>
  <si>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</si>
  <si>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</si>
  <si>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</si>
  <si>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</si>
  <si>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</si>
  <si>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</si>
  <si>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</si>
  <si>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</si>
  <si>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</si>
  <si>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</si>
  <si>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</si>
  <si>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</si>
  <si>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</si>
  <si>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</si>
  <si>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</si>
  <si>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</si>
  <si>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</si>
  <si>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</si>
  <si>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</si>
  <si>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</si>
  <si>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</si>
  <si>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</si>
  <si>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</si>
  <si>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</si>
  <si>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</si>
  <si>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</si>
  <si>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</si>
  <si>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</si>
  <si>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</si>
  <si>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</si>
  <si>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</si>
  <si>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</si>
  <si>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</si>
  <si>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</si>
  <si>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</si>
  <si>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</si>
  <si>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</si>
  <si>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</si>
  <si>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</si>
  <si>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</si>
  <si>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</si>
  <si>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</si>
  <si>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</si>
  <si>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</si>
  <si>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</si>
  <si>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</si>
  <si>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</si>
  <si>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</si>
  <si>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</si>
  <si>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</si>
  <si>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</si>
  <si>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</si>
  <si>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</si>
  <si>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</si>
  <si>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</si>
  <si>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</si>
  <si>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</si>
  <si>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</si>
  <si>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</si>
  <si>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</si>
  <si>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</si>
  <si>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</si>
  <si>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</si>
  <si>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</si>
  <si>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</si>
  <si>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</si>
  <si>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</si>
  <si>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</si>
  <si>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</si>
  <si>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</si>
  <si>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</si>
  <si>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</si>
  <si>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</si>
  <si>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</si>
  <si>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</si>
  <si>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</si>
  <si>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</si>
  <si>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</si>
  <si>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</si>
  <si>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</si>
  <si>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</si>
  <si>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</si>
  <si>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</si>
  <si>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</si>
  <si>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</si>
  <si>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</si>
  <si>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</si>
  <si>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</si>
  <si>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</si>
  <si>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</si>
  <si>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</si>
  <si>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</si>
  <si>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</si>
  <si>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</si>
  <si>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</si>
  <si>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</si>
  <si>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</si>
  <si>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</si>
  <si>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</si>
  <si>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</si>
  <si>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</si>
  <si>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</si>
  <si>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</si>
  <si>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</si>
  <si>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</si>
  <si>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</si>
  <si>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</si>
  <si>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</si>
  <si>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</si>
  <si>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</si>
  <si>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</si>
  <si>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</si>
  <si>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</si>
  <si>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</si>
  <si>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</si>
  <si>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</si>
  <si>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</si>
  <si>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</si>
  <si>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</si>
  <si>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</si>
  <si>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</si>
  <si>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</si>
  <si>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</si>
  <si>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</si>
  <si>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</si>
  <si>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</si>
  <si>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</si>
  <si>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</si>
  <si>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</si>
  <si>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</si>
  <si>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</si>
  <si>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</si>
  <si>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</si>
  <si>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</si>
  <si>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</si>
  <si>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</si>
  <si>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</si>
  <si>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</si>
  <si>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</si>
  <si>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</si>
  <si>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</si>
  <si>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</si>
  <si>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</si>
  <si>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</si>
  <si>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</si>
  <si>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</si>
  <si>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</si>
  <si>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</si>
  <si>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</si>
  <si>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</si>
  <si>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</si>
  <si>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</si>
  <si>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</si>
  <si>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</si>
  <si>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</si>
  <si>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</si>
  <si>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</si>
  <si>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</si>
  <si>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</si>
  <si>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</si>
  <si>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</si>
  <si>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</si>
  <si>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</si>
  <si>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</si>
  <si>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</si>
  <si>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</si>
  <si>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</si>
  <si>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</si>
  <si>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</si>
  <si>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</si>
  <si>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</si>
  <si>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</si>
  <si>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</si>
  <si>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</si>
  <si>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</si>
  <si>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</si>
  <si>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</si>
  <si>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</si>
  <si>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</si>
  <si>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</si>
  <si>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</si>
  <si>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</si>
  <si>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</si>
  <si>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</si>
  <si>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</si>
  <si>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</si>
  <si>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</si>
  <si>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</si>
  <si>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</si>
  <si>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</si>
  <si>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</si>
  <si>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</si>
  <si>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</si>
  <si>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</si>
  <si>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</si>
  <si>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</si>
  <si>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</si>
  <si>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</si>
  <si>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</si>
  <si>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</si>
  <si>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</si>
  <si>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</si>
  <si>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</si>
  <si>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</si>
  <si>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</si>
  <si>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</si>
  <si>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</si>
  <si>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</si>
  <si>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</si>
  <si>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</si>
  <si>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</si>
  <si>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</si>
  <si>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</si>
  <si>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</si>
  <si>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</si>
  <si>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</si>
  <si>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</si>
  <si>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</si>
  <si>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</si>
  <si>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</si>
  <si>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</si>
  <si>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</si>
  <si>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</si>
  <si>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</si>
  <si>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</si>
  <si>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</si>
  <si>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</si>
  <si>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</si>
  <si>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</si>
  <si>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</si>
  <si>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</si>
  <si>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</si>
  <si>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</si>
  <si>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</si>
  <si>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</si>
  <si>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</si>
  <si>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</si>
  <si>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</si>
  <si>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</si>
  <si>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</si>
  <si>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</si>
  <si>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</si>
  <si>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</si>
  <si>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</si>
  <si>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</si>
  <si>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</si>
  <si>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</si>
  <si>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</si>
  <si>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</si>
  <si>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</si>
  <si>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</si>
  <si>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</si>
  <si>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</si>
  <si>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</si>
  <si>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</si>
  <si>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</si>
  <si>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</si>
  <si>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</si>
  <si>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</si>
  <si>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</si>
  <si>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</si>
  <si>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</si>
  <si>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</si>
  <si>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</si>
  <si>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</si>
  <si>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</si>
  <si>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</si>
  <si>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</si>
  <si>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</si>
  <si>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</si>
  <si>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</si>
  <si>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</si>
  <si>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</si>
  <si>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</si>
  <si>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</si>
  <si>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</si>
  <si>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</si>
  <si>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</si>
  <si>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</si>
  <si>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</si>
  <si>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</si>
  <si>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</si>
  <si>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</si>
  <si>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</si>
  <si>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</si>
  <si>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</si>
  <si>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</si>
  <si>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</si>
  <si>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</si>
  <si>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</si>
  <si>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</si>
  <si>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</si>
  <si>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</si>
  <si>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</si>
  <si>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</si>
  <si>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</si>
  <si>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</si>
  <si>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</si>
  <si>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</si>
  <si>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</si>
  <si>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</si>
  <si>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</si>
  <si>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</si>
  <si>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</si>
  <si>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</si>
  <si>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</si>
  <si>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</si>
  <si>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</si>
  <si>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</si>
  <si>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</si>
  <si>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</si>
  <si>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</si>
  <si>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</si>
  <si>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</si>
  <si>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</si>
  <si>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</si>
  <si>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</si>
  <si>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</si>
  <si>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</si>
  <si>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</si>
  <si>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</si>
  <si>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</si>
  <si>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</si>
  <si>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</si>
  <si>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</si>
  <si>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</si>
  <si>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</si>
  <si>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</si>
  <si>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</si>
  <si>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</si>
  <si>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</si>
  <si>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</si>
  <si>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</si>
  <si>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</si>
  <si>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</si>
  <si>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</si>
  <si>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</si>
  <si>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</si>
  <si>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</si>
  <si>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</si>
  <si>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</si>
  <si>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</si>
  <si>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</si>
  <si>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</si>
  <si>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</si>
  <si>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</si>
  <si>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</si>
  <si>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</si>
  <si>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</si>
  <si>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</si>
  <si>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</si>
  <si>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</si>
  <si>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</si>
  <si>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</si>
  <si>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</si>
  <si>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</si>
  <si>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</si>
  <si>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</si>
  <si>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</si>
  <si>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</si>
  <si>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</si>
  <si>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</si>
  <si>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</si>
  <si>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</si>
  <si>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</si>
  <si>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</si>
  <si>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</si>
  <si>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</si>
  <si>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</si>
  <si>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</si>
  <si>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</si>
  <si>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</si>
  <si>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</si>
  <si>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</si>
  <si>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</si>
  <si>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</si>
  <si>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</si>
  <si>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</si>
  <si>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</si>
  <si>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</si>
  <si>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</si>
  <si>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</si>
  <si>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</si>
  <si>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</si>
  <si>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</si>
  <si>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</si>
  <si>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</si>
  <si>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</si>
  <si>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</si>
  <si>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</si>
  <si>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</si>
  <si>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</si>
  <si>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</si>
  <si>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</si>
  <si>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</si>
  <si>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</si>
  <si>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</si>
  <si>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</si>
  <si>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</si>
  <si>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</si>
  <si>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</si>
  <si>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</si>
  <si>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</si>
  <si>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</si>
  <si>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</si>
  <si>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</si>
  <si>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</si>
  <si>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</si>
  <si>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</si>
  <si>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</si>
  <si>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</si>
  <si>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</si>
  <si>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</si>
  <si>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</si>
  <si>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</si>
  <si>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</si>
  <si>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</si>
  <si>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</si>
  <si>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</si>
  <si>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</si>
  <si>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</si>
  <si>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</si>
  <si>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</si>
  <si>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</si>
  <si>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</si>
  <si>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</si>
  <si>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</si>
  <si>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</si>
  <si>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</si>
  <si>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</si>
  <si>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</si>
  <si>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</si>
  <si>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</si>
  <si>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</si>
  <si>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</si>
  <si>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</si>
  <si>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</si>
  <si>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</si>
  <si>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</si>
  <si>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</si>
  <si>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</si>
  <si>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</si>
  <si>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</si>
  <si>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</si>
  <si>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</si>
  <si>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</si>
  <si>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</si>
  <si>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</si>
  <si>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</si>
  <si>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</si>
  <si>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</si>
  <si>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</si>
  <si>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</si>
  <si>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</si>
  <si>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</si>
  <si>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</si>
  <si>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</si>
  <si>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</si>
  <si>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</si>
  <si>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</si>
  <si>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</si>
  <si>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</si>
  <si>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</si>
  <si>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</si>
  <si>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</si>
  <si>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</si>
  <si>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</si>
  <si>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</si>
  <si>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</si>
  <si>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</si>
  <si>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</si>
  <si>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</si>
  <si>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</si>
  <si>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</si>
  <si>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</si>
  <si>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</si>
  <si>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</si>
  <si>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</si>
  <si>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</si>
  <si>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</si>
  <si>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</si>
  <si>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</si>
  <si>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</si>
  <si>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</si>
  <si>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</si>
  <si>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</si>
  <si>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</si>
  <si>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</si>
  <si>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</si>
  <si>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</si>
  <si>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</si>
  <si>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</si>
  <si>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</si>
  <si>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</si>
  <si>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</si>
  <si>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</si>
  <si>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</si>
  <si>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</si>
  <si>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</si>
  <si>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</si>
  <si>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</si>
  <si>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</si>
  <si>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</si>
  <si>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</si>
  <si>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</si>
  <si>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</si>
  <si>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</si>
  <si>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</si>
  <si>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</si>
  <si>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</si>
  <si>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</si>
  <si>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</si>
  <si>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</si>
  <si>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</si>
  <si>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</si>
  <si>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</si>
  <si>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</si>
  <si>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</si>
  <si>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</si>
  <si>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</si>
  <si>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</si>
  <si>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</si>
  <si>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</si>
  <si>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</si>
  <si>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</si>
  <si>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</si>
  <si>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</si>
  <si>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</si>
  <si>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</si>
  <si>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</si>
  <si>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</si>
  <si>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</si>
  <si>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</si>
  <si>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</si>
  <si>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</si>
  <si>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</si>
  <si>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</si>
  <si>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</si>
  <si>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</si>
  <si>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</si>
  <si>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</si>
  <si>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</si>
  <si>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</si>
  <si>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</si>
  <si>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</si>
  <si>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</si>
  <si>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</si>
  <si>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</si>
  <si>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</si>
  <si>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</si>
  <si>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</si>
  <si>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</si>
  <si>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</si>
  <si>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</si>
  <si>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</si>
  <si>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</si>
  <si>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</si>
  <si>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</si>
  <si>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</si>
  <si>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</si>
  <si>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</si>
  <si>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</si>
  <si>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</si>
  <si>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</si>
  <si>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</si>
  <si>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</si>
  <si>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</si>
  <si>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</si>
  <si>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</si>
  <si>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</si>
  <si>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</si>
  <si>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</si>
  <si>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</si>
  <si>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</si>
  <si>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</si>
  <si>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</si>
  <si>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</si>
  <si>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</si>
  <si>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</si>
  <si>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</si>
  <si>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</si>
  <si>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</si>
  <si>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</si>
  <si>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</si>
  <si>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</si>
  <si>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</si>
  <si>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</si>
  <si>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</si>
  <si>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</si>
  <si>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</si>
  <si>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</si>
  <si>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</si>
  <si>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</si>
  <si>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</si>
  <si>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</si>
  <si>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</si>
  <si>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</si>
  <si>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</si>
  <si>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</si>
  <si>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</si>
  <si>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</si>
  <si>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</si>
  <si>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</si>
  <si>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</si>
  <si>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</si>
  <si>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</si>
  <si>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</si>
  <si>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</si>
  <si>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</si>
  <si>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</si>
  <si>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</si>
  <si>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</si>
  <si>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</si>
  <si>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</si>
  <si>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</si>
  <si>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</si>
  <si>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</si>
  <si>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</si>
  <si>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</si>
  <si>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</si>
  <si>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</si>
  <si>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</si>
  <si>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</si>
  <si>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</si>
  <si>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</si>
  <si>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</si>
  <si>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</si>
  <si>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</si>
  <si>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</si>
  <si>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</si>
  <si>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</si>
  <si>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</si>
  <si>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</si>
  <si>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</si>
  <si>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</si>
  <si>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</si>
  <si>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</si>
  <si>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</si>
  <si>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</si>
  <si>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</si>
  <si>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</si>
  <si>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</si>
  <si>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</si>
  <si>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</si>
  <si>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</si>
  <si>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</si>
  <si>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</si>
  <si>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</si>
  <si>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</si>
  <si>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</si>
  <si>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</si>
  <si>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</si>
  <si>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</si>
  <si>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</si>
  <si>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</si>
  <si>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</si>
  <si>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</si>
  <si>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</si>
  <si>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</si>
  <si>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</si>
  <si>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</si>
  <si>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</si>
  <si>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</si>
  <si>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</si>
  <si>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</si>
  <si>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</si>
  <si>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</si>
  <si>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</si>
  <si>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</si>
  <si>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</si>
  <si>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</si>
  <si>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</si>
  <si>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</si>
  <si>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</si>
  <si>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</si>
  <si>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</si>
  <si>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</si>
  <si>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</si>
  <si>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</si>
  <si>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</si>
  <si>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</si>
  <si>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</si>
  <si>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</si>
  <si>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</si>
  <si>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</si>
  <si>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</si>
  <si>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</si>
  <si>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</si>
  <si>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</si>
  <si>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</si>
  <si>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</si>
  <si>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</si>
  <si>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</si>
  <si>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</si>
  <si>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</si>
  <si>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</si>
  <si>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</si>
  <si>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</si>
  <si>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</si>
  <si>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</si>
  <si>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</si>
  <si>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</si>
  <si>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</si>
  <si>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</si>
  <si>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</si>
  <si>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</si>
  <si>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</si>
  <si>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</si>
  <si>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</si>
  <si>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</si>
  <si>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</si>
  <si>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</si>
  <si>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</si>
  <si>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</si>
  <si>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</si>
  <si>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</si>
  <si>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</si>
  <si>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</si>
  <si>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</si>
  <si>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</si>
  <si>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</si>
  <si>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</si>
  <si>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</si>
  <si>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</si>
  <si>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</si>
  <si>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</si>
  <si>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</si>
  <si>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</si>
  <si>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</si>
  <si>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</si>
  <si>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</si>
  <si>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</si>
  <si>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</si>
  <si>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</si>
  <si>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</si>
  <si>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</si>
  <si>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</si>
  <si>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</si>
  <si>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</si>
  <si>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</si>
  <si>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</si>
  <si>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</si>
  <si>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</si>
  <si>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</si>
  <si>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</si>
  <si>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</si>
  <si>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</si>
  <si>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</si>
  <si>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</si>
  <si>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</si>
  <si>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</si>
  <si>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</si>
  <si>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</si>
  <si>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</si>
  <si>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</si>
  <si>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</si>
  <si>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</si>
  <si>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</si>
  <si>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</si>
  <si>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</si>
  <si>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</si>
  <si>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</si>
  <si>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</si>
  <si>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</si>
  <si>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</si>
  <si>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</si>
  <si>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</si>
  <si>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</si>
  <si>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</si>
  <si>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</si>
  <si>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</si>
  <si>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</si>
  <si>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</si>
  <si>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</si>
  <si>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</si>
  <si>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</si>
  <si>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</si>
  <si>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</si>
  <si>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</si>
  <si>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</si>
  <si>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</si>
  <si>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</si>
  <si>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</si>
  <si>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</si>
  <si>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</si>
  <si>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</si>
  <si>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</si>
  <si>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</si>
  <si>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</si>
  <si>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</si>
  <si>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</si>
  <si>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</si>
  <si>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</si>
  <si>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</si>
  <si>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</si>
  <si>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</si>
  <si>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</si>
  <si>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</si>
  <si>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</si>
  <si>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</si>
  <si>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</si>
  <si>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</si>
  <si>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</si>
  <si>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</si>
  <si>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</si>
  <si>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</si>
  <si>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</si>
  <si>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</si>
  <si>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</si>
  <si>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</si>
  <si>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</si>
  <si>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</si>
  <si>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</si>
  <si>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</si>
  <si>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</si>
  <si>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</si>
  <si>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</si>
  <si>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</si>
  <si>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</si>
  <si>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</si>
  <si>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</si>
  <si>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</si>
  <si>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</si>
  <si>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</si>
  <si>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</si>
  <si>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</si>
  <si>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</si>
  <si>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</si>
  <si>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</si>
  <si>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</si>
  <si>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</si>
  <si>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</si>
  <si>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</si>
  <si>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</si>
  <si>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</si>
  <si>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</si>
  <si>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</si>
  <si>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</si>
  <si>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</si>
  <si>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</si>
  <si>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</si>
  <si>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</si>
  <si>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</si>
  <si>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</si>
  <si>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</si>
  <si>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</si>
  <si>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</si>
  <si>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</si>
  <si>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</si>
  <si>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</si>
  <si>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</si>
  <si>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</si>
  <si>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</si>
  <si>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</si>
  <si>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</si>
  <si>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</si>
  <si>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</si>
  <si>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</si>
  <si>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</si>
  <si>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</si>
  <si>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</si>
  <si>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</si>
  <si>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</si>
  <si>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</si>
  <si>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</si>
  <si>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</si>
  <si>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</si>
  <si>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</si>
  <si>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</si>
  <si>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</si>
  <si>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</si>
  <si>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</si>
  <si>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</si>
  <si>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</si>
  <si>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</si>
  <si>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</si>
  <si>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</si>
  <si>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</si>
  <si>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</si>
  <si>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</si>
  <si>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</si>
  <si>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</si>
  <si>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</si>
  <si>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</si>
  <si>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</si>
  <si>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</si>
  <si>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</si>
  <si>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</si>
  <si>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</si>
  <si>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</si>
  <si>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</si>
  <si>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</si>
  <si>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</si>
  <si>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</si>
  <si>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</si>
  <si>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</si>
  <si>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</si>
  <si>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</si>
  <si>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</si>
  <si>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</si>
  <si>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</si>
  <si>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</si>
  <si>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</si>
  <si>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</si>
  <si>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</si>
  <si>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</si>
  <si>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</si>
  <si>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</si>
  <si>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</si>
  <si>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</si>
  <si>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</si>
  <si>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</si>
  <si>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</si>
  <si>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</si>
  <si>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</si>
  <si>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</si>
  <si>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</si>
  <si>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</si>
  <si>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</si>
  <si>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</si>
  <si>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</si>
  <si>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</si>
  <si>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</si>
  <si>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</si>
  <si>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</si>
  <si>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</si>
  <si>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</si>
  <si>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</si>
  <si>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</si>
  <si>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</si>
  <si>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</si>
  <si>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</si>
  <si>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</si>
  <si>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</si>
  <si>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</si>
  <si>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</si>
  <si>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</si>
  <si>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</si>
  <si>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</si>
  <si>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</si>
  <si>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</si>
  <si>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</si>
  <si>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</si>
  <si>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</si>
  <si>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</si>
  <si>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</si>
  <si>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</si>
  <si>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</si>
  <si>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</si>
  <si>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</si>
  <si>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</si>
  <si>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</si>
  <si>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</si>
  <si>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</si>
  <si>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</si>
  <si>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</si>
  <si>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</si>
  <si>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</si>
  <si>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</si>
  <si>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</si>
  <si>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</si>
  <si>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</si>
  <si>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</si>
  <si>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</si>
  <si>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</si>
  <si>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</si>
  <si>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</si>
  <si>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</si>
  <si>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</si>
  <si>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</si>
  <si>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</si>
  <si>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</si>
  <si>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</si>
  <si>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</si>
  <si>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</si>
  <si>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</si>
  <si>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</si>
  <si>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</si>
  <si>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</si>
  <si>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</si>
  <si>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</si>
  <si>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</si>
  <si>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</si>
  <si>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</si>
  <si>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</si>
  <si>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</si>
  <si>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</si>
  <si>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</si>
  <si>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</si>
  <si>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</si>
  <si>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</si>
  <si>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</si>
  <si>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</si>
  <si>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</si>
  <si>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</si>
  <si>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</si>
  <si>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</si>
  <si>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</si>
  <si>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</si>
  <si>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</si>
  <si>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</si>
  <si>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</si>
  <si>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</si>
  <si>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</si>
  <si>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</si>
  <si>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</si>
  <si>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</si>
  <si>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</si>
  <si>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</si>
  <si>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</si>
  <si>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</si>
  <si>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</si>
  <si>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</si>
  <si>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</si>
  <si>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</si>
  <si>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</si>
  <si>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</si>
  <si>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</si>
  <si>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</si>
  <si>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</si>
  <si>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</si>
  <si>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</si>
  <si>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</si>
  <si>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</si>
  <si>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</si>
  <si>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</si>
  <si>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</si>
  <si>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</si>
  <si>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</si>
  <si>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</si>
  <si>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</si>
  <si>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</si>
  <si>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</si>
  <si>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</si>
  <si>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</si>
  <si>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</si>
  <si>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</si>
  <si>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</si>
  <si>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</si>
  <si>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</si>
  <si>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</si>
  <si>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</si>
  <si>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</si>
  <si>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</si>
  <si>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</si>
  <si>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</si>
  <si>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</si>
  <si>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</si>
  <si>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</si>
  <si>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</si>
  <si>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</si>
  <si>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</si>
  <si>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</si>
  <si>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</si>
  <si>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</si>
  <si>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</si>
  <si>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</si>
  <si>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</si>
  <si>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</si>
  <si>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</si>
  <si>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</si>
  <si>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</si>
  <si>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</si>
  <si>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</si>
  <si>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</si>
  <si>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</si>
  <si>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</si>
  <si>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</si>
  <si>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</si>
  <si>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</si>
  <si>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</si>
  <si>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</si>
  <si>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</si>
  <si>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</si>
  <si>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</si>
  <si>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</si>
  <si>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</si>
  <si>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</si>
  <si>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</si>
  <si>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</si>
  <si>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</si>
  <si>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</si>
  <si>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</si>
  <si>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</si>
  <si>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</si>
  <si>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</si>
  <si>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</si>
  <si>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</si>
  <si>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</si>
  <si>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</si>
  <si>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</si>
  <si>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</si>
  <si>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</si>
  <si>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</si>
  <si>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</si>
  <si>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</si>
  <si>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</si>
  <si>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</si>
  <si>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</si>
  <si>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</si>
  <si>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</si>
  <si>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</si>
  <si>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</si>
  <si>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</si>
  <si>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</si>
  <si>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</si>
  <si>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</si>
  <si>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</si>
  <si>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</si>
  <si>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</si>
  <si>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</si>
  <si>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</si>
  <si>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</si>
  <si>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</si>
  <si>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</si>
  <si>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</si>
  <si>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</si>
  <si>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</si>
  <si>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</si>
  <si>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</si>
  <si>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</si>
  <si>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</si>
  <si>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</si>
  <si>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</si>
  <si>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</si>
  <si>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</si>
  <si>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</si>
  <si>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</si>
  <si>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</si>
  <si>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</si>
  <si>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</si>
  <si>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</si>
  <si>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</si>
  <si>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</si>
  <si>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</si>
  <si>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</si>
  <si>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</si>
  <si>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</si>
  <si>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</si>
  <si>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</si>
  <si>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</si>
  <si>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</si>
  <si>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</si>
  <si>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</si>
  <si>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</si>
  <si>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</si>
  <si>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</si>
  <si>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</si>
  <si>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</si>
  <si>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</si>
  <si>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</si>
  <si>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</si>
  <si>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</si>
  <si>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</si>
  <si>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</si>
  <si>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</si>
  <si>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</si>
  <si>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</si>
  <si>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</si>
  <si>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</si>
  <si>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</si>
  <si>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</si>
  <si>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</si>
  <si>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</si>
  <si>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</si>
  <si>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</si>
  <si>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</si>
  <si>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</si>
  <si>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</si>
  <si>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</si>
  <si>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</si>
  <si>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</si>
  <si>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</si>
  <si>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</si>
  <si>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</si>
  <si>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</si>
  <si>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</si>
  <si>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</si>
  <si>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</si>
  <si>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</si>
  <si>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</si>
  <si>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</si>
  <si>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</si>
  <si>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</si>
  <si>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</si>
  <si>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</si>
  <si>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</si>
  <si>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</si>
  <si>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</si>
  <si>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</si>
  <si>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</si>
  <si>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</si>
  <si>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</si>
  <si>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</si>
  <si>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</si>
  <si>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</si>
  <si>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</si>
  <si>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</si>
  <si>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</si>
  <si>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</si>
  <si>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</si>
  <si>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</si>
  <si>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</si>
  <si>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</si>
  <si>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</si>
  <si>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</si>
  <si>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</si>
  <si>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</si>
  <si>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</si>
  <si>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</si>
  <si>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</si>
  <si>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</si>
  <si>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</si>
  <si>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</si>
  <si>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</si>
  <si>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</si>
  <si>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</si>
  <si>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</si>
  <si>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</si>
  <si>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</si>
  <si>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</si>
  <si>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</si>
  <si>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</si>
  <si>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</si>
  <si>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</si>
  <si>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</si>
  <si>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</si>
  <si>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</si>
  <si>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</si>
  <si>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</si>
  <si>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</si>
  <si>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</si>
  <si>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</si>
  <si>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</si>
  <si>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</si>
  <si>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</si>
  <si>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</si>
  <si>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</si>
  <si>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</si>
  <si>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</si>
  <si>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</si>
  <si>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</si>
  <si>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</si>
  <si>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</si>
  <si>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</si>
  <si>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</si>
  <si>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</si>
  <si>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</si>
  <si>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</si>
  <si>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</si>
  <si>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</si>
  <si>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</si>
  <si>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</si>
  <si>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</si>
  <si>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</si>
  <si>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</si>
  <si>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</si>
  <si>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</si>
  <si>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</si>
  <si>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</si>
  <si>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</si>
  <si>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</si>
  <si>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</si>
  <si>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</si>
  <si>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</si>
  <si>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</si>
  <si>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</si>
  <si>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</si>
  <si>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</si>
  <si>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</si>
  <si>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</si>
  <si>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</si>
  <si>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</si>
  <si>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</si>
  <si>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</si>
  <si>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</si>
  <si>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</si>
  <si>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</si>
  <si>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</si>
  <si>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</si>
  <si>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</si>
  <si>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</si>
  <si>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</si>
  <si>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</si>
  <si>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</si>
  <si>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</si>
  <si>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</si>
  <si>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</si>
  <si>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</si>
  <si>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</si>
  <si>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</si>
  <si>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</si>
  <si>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</si>
  <si>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</si>
  <si>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</si>
  <si>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</si>
  <si>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</si>
  <si>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</si>
  <si>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</si>
  <si>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</si>
  <si>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</si>
  <si>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</si>
  <si>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</si>
  <si>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</si>
  <si>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</si>
  <si>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</si>
  <si>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</si>
  <si>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</si>
  <si>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</si>
  <si>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</si>
  <si>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</si>
  <si>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</si>
  <si>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</si>
  <si>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</si>
  <si>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</si>
  <si>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</si>
  <si>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</si>
  <si>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</si>
  <si>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</si>
  <si>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</si>
  <si>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</si>
  <si>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</si>
  <si>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</si>
  <si>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</si>
  <si>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</si>
  <si>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</si>
  <si>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</si>
  <si>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</si>
  <si>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</si>
  <si>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</si>
  <si>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</si>
  <si>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</si>
  <si>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</si>
  <si>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</si>
  <si>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</si>
  <si>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</si>
  <si>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</si>
  <si>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</si>
  <si>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</si>
  <si>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</si>
  <si>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</si>
  <si>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</si>
  <si>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</si>
  <si>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</si>
  <si>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</si>
  <si>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</si>
  <si>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</si>
  <si>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</si>
  <si>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</si>
  <si>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</si>
  <si>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</si>
  <si>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</si>
  <si>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</si>
  <si>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</si>
  <si>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</si>
  <si>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</si>
  <si>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</si>
  <si>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</si>
  <si>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</si>
  <si>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</si>
  <si>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</si>
  <si>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</si>
  <si>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</si>
  <si>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</si>
  <si>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</si>
  <si>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</si>
  <si>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</si>
  <si>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</si>
  <si>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</si>
  <si>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</si>
  <si>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</si>
  <si>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</si>
  <si>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</si>
  <si>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</si>
  <si>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</si>
  <si>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</si>
  <si>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</si>
  <si>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</si>
  <si>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</si>
  <si>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</si>
  <si>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</si>
  <si>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</si>
  <si>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</si>
  <si>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</si>
  <si>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</si>
  <si>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</si>
  <si>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</si>
  <si>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</si>
  <si>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</si>
  <si>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</si>
  <si>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</si>
  <si>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</si>
  <si>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</si>
  <si>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</si>
  <si>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</si>
  <si>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</si>
  <si>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</si>
  <si>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</si>
  <si>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</si>
  <si>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</si>
  <si>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</si>
  <si>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</si>
  <si>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</si>
  <si>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</si>
  <si>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</si>
  <si>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</si>
  <si>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</si>
  <si>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</si>
  <si>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</si>
  <si>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</si>
  <si>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</si>
  <si>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</si>
  <si>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</si>
  <si>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</si>
  <si>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</si>
  <si>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</si>
  <si>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</si>
  <si>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</si>
  <si>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</si>
  <si>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</si>
  <si>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</si>
  <si>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</si>
  <si>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</si>
  <si>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</si>
  <si>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</si>
  <si>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</si>
  <si>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</si>
  <si>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</si>
  <si>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</si>
  <si>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</si>
  <si>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</si>
  <si>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</si>
  <si>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</si>
  <si>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</si>
  <si>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</si>
  <si>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</si>
  <si>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</si>
  <si>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</si>
  <si>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</si>
  <si>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</si>
  <si>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</si>
  <si>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</si>
  <si>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</si>
  <si>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</si>
  <si>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</si>
  <si>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</si>
  <si>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</si>
  <si>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</si>
  <si>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</si>
  <si>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</si>
  <si>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</si>
  <si>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</si>
  <si>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</si>
  <si>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</si>
  <si>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</si>
  <si>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</si>
  <si>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</si>
  <si>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</si>
  <si>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</si>
  <si>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</si>
  <si>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</si>
  <si>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</si>
  <si>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</si>
  <si>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</si>
  <si>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</si>
  <si>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</si>
  <si>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</si>
  <si>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</si>
  <si>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</si>
  <si>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</si>
  <si>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</si>
  <si>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</si>
  <si>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</si>
  <si>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</si>
  <si>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</si>
  <si>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</si>
  <si>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</si>
  <si>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</si>
  <si>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</si>
  <si>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</si>
  <si>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</si>
  <si>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</si>
  <si>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</si>
  <si>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</si>
  <si>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</si>
  <si>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</si>
  <si>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</si>
  <si>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</si>
  <si>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</si>
  <si>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</si>
  <si>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</si>
  <si>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</si>
  <si>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</si>
  <si>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</si>
  <si>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</si>
  <si>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</si>
  <si>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</si>
  <si>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</si>
  <si>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</si>
  <si>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</si>
  <si>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</si>
  <si>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</si>
  <si>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</si>
  <si>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</si>
  <si>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</si>
  <si>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</si>
  <si>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</si>
  <si>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</si>
  <si>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</si>
  <si>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</si>
  <si>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</si>
  <si>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</si>
  <si>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</si>
  <si>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</si>
  <si>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</si>
  <si>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</si>
  <si>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</si>
  <si>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</si>
  <si>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</si>
  <si>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</si>
  <si>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</si>
  <si>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</si>
  <si>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</si>
  <si>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</si>
  <si>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</si>
  <si>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</si>
  <si>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</si>
  <si>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</si>
  <si>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</si>
  <si>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</si>
  <si>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</si>
  <si>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</si>
  <si>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</si>
  <si>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</si>
  <si>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</si>
  <si>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</si>
  <si>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</si>
  <si>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</si>
  <si>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</si>
  <si>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</si>
  <si>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</si>
  <si>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</si>
  <si>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</si>
  <si>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</si>
  <si>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</si>
  <si>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</si>
  <si>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</si>
  <si>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</si>
  <si>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</si>
  <si>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</si>
  <si>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</si>
  <si>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</si>
  <si>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</si>
  <si>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</si>
  <si>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</si>
  <si>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</si>
  <si>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</si>
  <si>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</si>
  <si>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</si>
  <si>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</si>
  <si>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</si>
  <si>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</si>
  <si>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</si>
  <si>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</si>
  <si>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</si>
  <si>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</si>
  <si>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</si>
  <si>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</si>
  <si>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</si>
  <si>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</si>
  <si>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</si>
  <si>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</si>
  <si>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</si>
  <si>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</si>
  <si>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</si>
  <si>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</si>
  <si>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</si>
  <si>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</si>
  <si>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</si>
  <si>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</si>
  <si>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</si>
  <si>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</si>
  <si>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</si>
  <si>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</si>
  <si>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</si>
  <si>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</si>
  <si>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</si>
  <si>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</si>
  <si>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</si>
  <si>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</si>
  <si>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</si>
  <si>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</si>
  <si>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</si>
  <si>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</si>
  <si>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</si>
  <si>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</si>
  <si>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</si>
  <si>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</si>
  <si>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</si>
  <si>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</si>
  <si>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</si>
  <si>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</si>
  <si>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</si>
  <si>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</si>
  <si>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</si>
  <si>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</si>
  <si>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</si>
  <si>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</si>
  <si>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</si>
  <si>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</si>
  <si>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</si>
  <si>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</si>
  <si>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</si>
  <si>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</si>
  <si>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</si>
  <si>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</si>
  <si>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</si>
  <si>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</si>
  <si>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</si>
  <si>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</si>
  <si>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</si>
  <si>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</si>
  <si>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</si>
  <si>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</si>
  <si>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</si>
  <si>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</si>
  <si>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</si>
  <si>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</si>
  <si>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</si>
  <si>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</si>
  <si>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</si>
  <si>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</si>
  <si>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</si>
  <si>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</si>
  <si>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</si>
  <si>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</si>
  <si>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</si>
  <si>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</si>
  <si>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</si>
  <si>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</si>
  <si>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</si>
  <si>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</si>
  <si>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</si>
  <si>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</si>
  <si>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</si>
  <si>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</si>
  <si>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</si>
  <si>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</si>
  <si>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</si>
  <si>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</si>
  <si>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</si>
  <si>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</si>
  <si>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</si>
  <si>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</si>
  <si>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</si>
  <si>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</si>
  <si>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</si>
  <si>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</si>
  <si>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</si>
  <si>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</si>
  <si>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</si>
  <si>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</si>
  <si>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</si>
  <si>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</si>
  <si>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</si>
  <si>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</si>
  <si>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</si>
  <si>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</si>
  <si>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</si>
  <si>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</si>
  <si>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</si>
  <si>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</si>
  <si>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</si>
  <si>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</si>
  <si>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</si>
  <si>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</si>
  <si>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</si>
  <si>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</si>
  <si>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</si>
  <si>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</si>
  <si>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</si>
  <si>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</si>
  <si>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</si>
  <si>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</si>
  <si>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</si>
  <si>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</si>
  <si>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</si>
  <si>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</si>
  <si>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</si>
  <si>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</si>
  <si>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</si>
  <si>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</si>
  <si>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</si>
  <si>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</si>
  <si>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</si>
  <si>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</si>
  <si>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</si>
  <si>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</si>
  <si>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</si>
  <si>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</si>
  <si>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</si>
  <si>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</si>
  <si>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</si>
  <si>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</si>
  <si>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</si>
  <si>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</si>
  <si>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</si>
  <si>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</si>
  <si>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</si>
  <si>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</si>
  <si>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</si>
  <si>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</si>
  <si>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</si>
  <si>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</si>
  <si>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</si>
  <si>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</si>
  <si>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</si>
  <si>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</si>
  <si>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</si>
  <si>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</si>
  <si>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</si>
  <si>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</si>
  <si>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</si>
  <si>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</si>
  <si>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</si>
  <si>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</si>
  <si>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</si>
  <si>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</si>
  <si>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</si>
  <si>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</si>
  <si>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</si>
  <si>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</si>
  <si>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</si>
  <si>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</si>
  <si>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</si>
  <si>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</si>
  <si>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</si>
  <si>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</si>
  <si>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</si>
  <si>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</si>
  <si>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</si>
  <si>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</si>
  <si>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</si>
  <si>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</si>
  <si>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</si>
  <si>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</si>
  <si>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</si>
  <si>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</si>
  <si>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</si>
  <si>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</si>
  <si>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</si>
  <si>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</si>
  <si>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</si>
  <si>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</si>
  <si>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</si>
  <si>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</si>
  <si>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</si>
  <si>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</si>
  <si>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</si>
  <si>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</si>
  <si>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</si>
  <si>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</si>
  <si>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</si>
  <si>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</si>
  <si>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</si>
  <si>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</si>
  <si>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</si>
  <si>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</si>
  <si>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</si>
  <si>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</si>
  <si>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</si>
  <si>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</si>
  <si>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</si>
  <si>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</si>
  <si>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</si>
  <si>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</si>
  <si>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</si>
  <si>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</si>
  <si>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</si>
  <si>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</si>
  <si>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</si>
  <si>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</si>
  <si>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</si>
  <si>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</si>
  <si>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</si>
  <si>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</si>
  <si>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</si>
  <si>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</si>
  <si>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</si>
  <si>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</si>
  <si>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</si>
  <si>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</si>
  <si>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</si>
  <si>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</si>
  <si>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</si>
  <si>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</si>
  <si>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</si>
  <si>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</si>
  <si>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</si>
  <si>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</si>
  <si>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</si>
  <si>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</si>
  <si>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</si>
  <si>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</si>
  <si>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</si>
  <si>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</si>
  <si>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</si>
  <si>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</si>
  <si>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</si>
  <si>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</si>
  <si>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</si>
  <si>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</si>
  <si>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</si>
  <si>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</si>
  <si>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</si>
  <si>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</si>
  <si>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</si>
  <si>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</si>
  <si>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</si>
  <si>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</si>
  <si>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</si>
  <si>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</si>
  <si>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</si>
  <si>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</si>
  <si>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</si>
  <si>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</si>
  <si>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</si>
  <si>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</si>
  <si>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</si>
  <si>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</si>
  <si>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</si>
  <si>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</si>
  <si>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</si>
  <si>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</si>
  <si>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</si>
  <si>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</si>
  <si>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</si>
  <si>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</si>
  <si>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</si>
  <si>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</si>
  <si>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</si>
  <si>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</si>
  <si>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</si>
  <si>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</si>
  <si>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</si>
  <si>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</si>
  <si>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</si>
  <si>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</si>
  <si>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</si>
  <si>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</si>
  <si>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</si>
  <si>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</si>
  <si>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</si>
  <si>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</si>
  <si>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</si>
  <si>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</si>
  <si>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</si>
  <si>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</si>
  <si>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</si>
  <si>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</si>
  <si>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</si>
  <si>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</si>
  <si>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</si>
  <si>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</si>
  <si>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</si>
  <si>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</si>
  <si>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</si>
  <si>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</si>
  <si>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</si>
  <si>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</si>
  <si>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</si>
  <si>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</si>
  <si>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</si>
  <si>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</si>
  <si>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</si>
  <si>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</si>
  <si>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</si>
  <si>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</si>
  <si>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</si>
  <si>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</si>
  <si>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</si>
  <si>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</si>
  <si>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</si>
  <si>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</si>
  <si>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</si>
  <si>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</si>
  <si>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</si>
  <si>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</si>
  <si>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</si>
  <si>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</si>
  <si>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</si>
  <si>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</si>
  <si>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</si>
  <si>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</si>
  <si>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</si>
  <si>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</si>
  <si>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</si>
  <si>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</si>
  <si>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</si>
  <si>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</si>
  <si>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</si>
  <si>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</si>
  <si>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</si>
  <si>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</si>
  <si>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</si>
  <si>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</si>
  <si>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</si>
  <si>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</si>
  <si>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</si>
  <si>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</si>
  <si>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</si>
  <si>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</si>
  <si>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</si>
  <si>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</si>
  <si>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</si>
  <si>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</si>
  <si>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</si>
  <si>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</si>
  <si>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</si>
  <si>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</si>
  <si>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</si>
  <si>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</si>
  <si>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</si>
  <si>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</si>
  <si>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</si>
  <si>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</si>
  <si>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</si>
  <si>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</si>
  <si>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</si>
  <si>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</si>
  <si>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</si>
  <si>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</si>
  <si>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</si>
  <si>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</si>
  <si>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</si>
  <si>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</si>
  <si>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</si>
  <si>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</si>
  <si>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</si>
  <si>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</si>
  <si>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</si>
  <si>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</si>
  <si>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</si>
  <si>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</si>
  <si>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</si>
  <si>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</si>
  <si>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</si>
  <si>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</si>
  <si>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</si>
  <si>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</si>
  <si>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</si>
  <si>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</si>
  <si>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</si>
  <si>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</si>
  <si>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</si>
  <si>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</si>
  <si>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</si>
  <si>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</si>
  <si>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</si>
  <si>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</si>
  <si>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</si>
  <si>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</si>
  <si>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</si>
  <si>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</si>
  <si>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</si>
  <si>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</si>
  <si>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</si>
  <si>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</si>
  <si>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</si>
  <si>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</si>
  <si>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</si>
  <si>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</si>
  <si>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</si>
  <si>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</si>
  <si>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</si>
  <si>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</si>
  <si>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</si>
  <si>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</si>
  <si>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</si>
  <si>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</si>
  <si>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</si>
  <si>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</si>
  <si>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</si>
  <si>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</si>
  <si>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</si>
  <si>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</si>
  <si>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</si>
  <si>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</si>
  <si>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</si>
  <si>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</si>
  <si>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</si>
  <si>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</si>
  <si>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</si>
  <si>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</si>
  <si>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</si>
  <si>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</si>
  <si>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</si>
  <si>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</si>
  <si>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</si>
  <si>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</si>
  <si>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</si>
  <si>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</si>
  <si>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</si>
  <si>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</si>
  <si>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</si>
  <si>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</si>
  <si>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</si>
  <si>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</si>
  <si>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</si>
  <si>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</si>
  <si>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</si>
  <si>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</si>
  <si>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</si>
  <si>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</si>
  <si>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</si>
  <si>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</si>
  <si>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</si>
  <si>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</si>
  <si>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</si>
  <si>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</si>
  <si>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</si>
  <si>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</si>
  <si>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</si>
  <si>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</si>
  <si>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</si>
  <si>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</si>
  <si>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</si>
  <si>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</si>
  <si>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</si>
  <si>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</si>
  <si>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</si>
  <si>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</si>
  <si>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</si>
  <si>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</si>
  <si>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</si>
  <si>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</si>
  <si>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</si>
  <si>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</si>
  <si>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</si>
  <si>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</si>
  <si>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</si>
  <si>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</si>
  <si>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</si>
  <si>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</si>
  <si>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</si>
  <si>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</si>
  <si>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</si>
  <si>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</si>
  <si>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</si>
  <si>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</si>
  <si>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</si>
  <si>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</si>
  <si>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</si>
  <si>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</si>
  <si>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</si>
  <si>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</si>
  <si>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</si>
  <si>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</si>
  <si>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</si>
  <si>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</si>
  <si>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</si>
  <si>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</si>
  <si>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</si>
  <si>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</si>
  <si>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</si>
  <si>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</si>
  <si>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</si>
  <si>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</si>
  <si>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</si>
  <si>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</si>
  <si>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</si>
  <si>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</si>
  <si>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</si>
  <si>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</si>
  <si>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</si>
  <si>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</si>
  <si>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</si>
  <si>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</si>
  <si>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</si>
  <si>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</si>
  <si>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</si>
  <si>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</si>
  <si>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</si>
  <si>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</si>
  <si>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</si>
  <si>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</si>
  <si>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</si>
  <si>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</si>
  <si>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</si>
  <si>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</si>
  <si>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</si>
  <si>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</si>
  <si>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</si>
  <si>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</si>
  <si>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</si>
  <si>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</si>
  <si>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</si>
  <si>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</si>
  <si>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</si>
  <si>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</si>
  <si>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</si>
  <si>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</si>
  <si>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</si>
  <si>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</si>
  <si>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</si>
  <si>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</si>
  <si>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</si>
  <si>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</si>
  <si>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</si>
  <si>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</si>
  <si>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</si>
  <si>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</si>
  <si>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</si>
  <si>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</si>
  <si>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</si>
  <si>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</si>
  <si>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</si>
  <si>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</si>
  <si>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</si>
  <si>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</si>
  <si>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</si>
  <si>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</si>
  <si>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</si>
  <si>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</si>
  <si>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</si>
  <si>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</si>
  <si>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</si>
  <si>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</si>
  <si>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</si>
  <si>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</si>
  <si>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</si>
  <si>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</si>
  <si>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</si>
  <si>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</si>
  <si>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</si>
  <si>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</si>
  <si>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</si>
  <si>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</si>
  <si>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</si>
  <si>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</si>
  <si>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</si>
  <si>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</si>
  <si>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</si>
  <si>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</si>
  <si>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</si>
  <si>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</si>
  <si>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</si>
  <si>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</si>
  <si>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</si>
  <si>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</si>
  <si>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</si>
  <si>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</si>
  <si>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</si>
  <si>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</si>
  <si>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</si>
  <si>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</si>
  <si>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</si>
  <si>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</si>
  <si>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</si>
  <si>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</si>
  <si>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</si>
  <si>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</si>
  <si>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</si>
  <si>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</si>
  <si>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</si>
  <si>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</si>
  <si>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</si>
  <si>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</si>
  <si>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</si>
  <si>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</si>
  <si>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</si>
  <si>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</si>
  <si>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</si>
  <si>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</si>
  <si>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</si>
  <si>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</si>
  <si>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</si>
  <si>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</si>
  <si>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</si>
  <si>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</si>
  <si>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</si>
  <si>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</si>
  <si>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</si>
  <si>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</si>
  <si>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</si>
  <si>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</si>
  <si>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</si>
  <si>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</si>
  <si>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</si>
  <si>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</si>
  <si>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</si>
  <si>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</si>
  <si>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</si>
  <si>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</si>
  <si>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</si>
  <si>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</si>
  <si>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</si>
  <si>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</si>
  <si>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</si>
  <si>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</si>
  <si>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</si>
  <si>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</si>
  <si>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</si>
  <si>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</si>
  <si>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</si>
  <si>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</si>
  <si>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</si>
  <si>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</si>
  <si>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</si>
  <si>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</si>
  <si>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</si>
  <si>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</si>
  <si>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</si>
  <si>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</si>
  <si>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</si>
  <si>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</si>
  <si>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</si>
  <si>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</si>
  <si>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</si>
  <si>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</si>
  <si>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</si>
  <si>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</si>
  <si>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</si>
  <si>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</si>
  <si>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</si>
  <si>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</si>
  <si>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</si>
  <si>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</si>
  <si>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</si>
  <si>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</si>
  <si>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</si>
  <si>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</si>
  <si>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</si>
  <si>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</si>
  <si>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</si>
  <si>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</si>
  <si>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</si>
  <si>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</si>
  <si>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</si>
  <si>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</si>
  <si>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</si>
  <si>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</si>
  <si>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</si>
  <si>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</si>
  <si>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</si>
  <si>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</si>
  <si>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</si>
  <si>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</si>
  <si>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</si>
  <si>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</si>
  <si>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</si>
  <si>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</si>
  <si>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</si>
  <si>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</si>
  <si>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</si>
  <si>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</si>
  <si>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</si>
  <si>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</si>
  <si>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</si>
  <si>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</si>
  <si>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</si>
  <si>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</si>
  <si>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</si>
  <si>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</si>
  <si>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</si>
  <si>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</si>
  <si>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</si>
  <si>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</si>
  <si>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</si>
  <si>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</si>
  <si>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</si>
  <si>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</si>
  <si>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</si>
  <si>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</si>
  <si>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</si>
  <si>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</si>
  <si>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</si>
  <si>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</si>
  <si>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</si>
  <si>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</si>
  <si>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</si>
  <si>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</si>
  <si>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</si>
  <si>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</si>
  <si>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</si>
  <si>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</si>
  <si>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</si>
  <si>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</si>
  <si>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</si>
  <si>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</si>
  <si>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</si>
  <si>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</si>
  <si>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</si>
  <si>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</si>
  <si>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</si>
  <si>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</si>
  <si>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</si>
  <si>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</si>
  <si>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</si>
  <si>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</si>
  <si>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</si>
  <si>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</si>
  <si>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</si>
  <si>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</si>
  <si>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</si>
  <si>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</si>
  <si>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</si>
  <si>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</si>
  <si>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</si>
  <si>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</si>
  <si>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</si>
  <si>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</si>
  <si>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</si>
  <si>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</si>
  <si>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</si>
  <si>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</si>
  <si>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</si>
  <si>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</si>
  <si>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</si>
  <si>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</si>
  <si>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</si>
  <si>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</si>
  <si>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</si>
  <si>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</si>
  <si>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</si>
  <si>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</si>
  <si>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</si>
  <si>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</si>
  <si>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</si>
  <si>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</si>
  <si>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</si>
  <si>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</si>
  <si>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</si>
  <si>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</si>
  <si>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</si>
  <si>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</si>
  <si>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</si>
  <si>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</si>
  <si>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</si>
  <si>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</si>
  <si>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</si>
  <si>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</si>
  <si>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</si>
  <si>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</si>
  <si>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</si>
  <si>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</si>
  <si>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</si>
  <si>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</si>
  <si>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</si>
  <si>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</si>
  <si>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</si>
  <si>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</si>
  <si>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</si>
  <si>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</si>
  <si>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</si>
  <si>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</si>
  <si>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</si>
  <si>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</si>
  <si>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</si>
  <si>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</si>
  <si>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</si>
  <si>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</si>
  <si>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</si>
  <si>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</si>
  <si>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</si>
  <si>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</si>
  <si>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</si>
  <si>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</si>
  <si>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</si>
  <si>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</si>
  <si>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</si>
  <si>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</si>
  <si>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</si>
  <si>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</si>
  <si>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</si>
  <si>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</si>
  <si>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</si>
  <si>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</si>
  <si>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</si>
  <si>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</si>
  <si>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</si>
  <si>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</si>
  <si>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</si>
  <si>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</si>
  <si>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</si>
  <si>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</si>
  <si>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</si>
  <si>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</si>
  <si>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</si>
  <si>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</si>
  <si>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</si>
  <si>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</si>
  <si>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</si>
  <si>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</si>
  <si>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</si>
  <si>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</si>
  <si>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</si>
  <si>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</si>
  <si>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</si>
  <si>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</si>
  <si>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</si>
  <si>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</si>
  <si>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</si>
  <si>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</si>
  <si>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</si>
  <si>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</si>
  <si>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</si>
  <si>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</si>
  <si>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</si>
  <si>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</si>
  <si>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</si>
  <si>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</si>
  <si>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</si>
  <si>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</si>
  <si>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</si>
  <si>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</si>
  <si>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</si>
  <si>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</si>
  <si>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</si>
  <si>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</si>
  <si>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</si>
  <si>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</si>
  <si>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</si>
  <si>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</si>
  <si>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</si>
  <si>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</si>
  <si>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</si>
  <si>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</si>
  <si>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</si>
  <si>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</si>
  <si>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</si>
  <si>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</si>
  <si>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</si>
  <si>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</si>
  <si>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</si>
  <si>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</si>
  <si>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</si>
  <si>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</si>
  <si>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</si>
  <si>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</si>
  <si>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</si>
  <si>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</si>
  <si>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</si>
  <si>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</si>
  <si>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</si>
  <si>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</si>
  <si>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</si>
  <si>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</si>
  <si>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</si>
  <si>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</si>
  <si>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</si>
  <si>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</si>
  <si>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</si>
  <si>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</si>
  <si>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</si>
  <si>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</si>
  <si>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</si>
  <si>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</si>
  <si>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</si>
  <si>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</si>
  <si>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</si>
  <si>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</si>
  <si>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</si>
  <si>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</si>
  <si>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</si>
  <si>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</si>
  <si>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</si>
  <si>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</si>
  <si>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</si>
  <si>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</si>
  <si>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</si>
  <si>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</si>
  <si>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</si>
  <si>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</si>
  <si>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</si>
  <si>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</si>
  <si>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</si>
  <si>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</si>
  <si>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</si>
  <si>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</si>
  <si>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</si>
  <si>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</si>
  <si>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</si>
  <si>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</si>
  <si>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</si>
  <si>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</si>
  <si>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</si>
  <si>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</si>
  <si>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</si>
  <si>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</si>
  <si>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</si>
  <si>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</si>
  <si>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</si>
  <si>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</si>
  <si>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</si>
  <si>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</si>
  <si>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</si>
  <si>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</si>
  <si>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</si>
  <si>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</si>
  <si>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</si>
  <si>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</si>
  <si>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</si>
  <si>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</si>
  <si>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</si>
  <si>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</si>
  <si>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</si>
  <si>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</si>
  <si>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</si>
  <si>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</si>
  <si>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</si>
  <si>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</si>
  <si>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</si>
  <si>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</si>
  <si>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</si>
  <si>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</si>
  <si>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</si>
  <si>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</si>
  <si>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</si>
  <si>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</si>
  <si>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</si>
  <si>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</si>
  <si>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</si>
  <si>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</si>
  <si>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</si>
  <si>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</si>
  <si>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</si>
  <si>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</si>
  <si>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</si>
  <si>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</si>
  <si>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</si>
  <si>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</si>
  <si>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</si>
  <si>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</si>
  <si>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</si>
  <si>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</si>
  <si>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</si>
  <si>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</si>
  <si>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</si>
  <si>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</si>
  <si>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</si>
  <si>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</si>
  <si>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</si>
  <si>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</si>
  <si>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</si>
  <si>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</si>
  <si>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</si>
  <si>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</si>
  <si>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</si>
  <si>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</si>
  <si>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</si>
  <si>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</si>
  <si>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</si>
  <si>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</si>
  <si>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</si>
  <si>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</si>
  <si>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</si>
  <si>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</si>
  <si>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</si>
  <si>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</si>
  <si>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</si>
  <si>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</si>
  <si>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</si>
  <si>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</si>
  <si>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</si>
  <si>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</si>
  <si>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</si>
  <si>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</si>
  <si>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</si>
  <si>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</si>
  <si>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</si>
  <si>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</si>
  <si>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</si>
  <si>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</si>
  <si>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</si>
  <si>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</si>
  <si>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</si>
  <si>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</si>
  <si>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</si>
  <si>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</si>
  <si>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</si>
  <si>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</si>
  <si>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</si>
  <si>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</si>
  <si>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</si>
  <si>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</si>
  <si>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</si>
  <si>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</si>
  <si>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</si>
  <si>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</si>
  <si>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</si>
  <si>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</si>
  <si>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</si>
  <si>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</si>
  <si>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</si>
  <si>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</si>
  <si>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</si>
  <si>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</si>
  <si>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</si>
  <si>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</si>
  <si>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</si>
  <si>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</si>
  <si>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</si>
  <si>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</si>
  <si>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</si>
  <si>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</si>
  <si>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</si>
  <si>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</si>
  <si>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</si>
  <si>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</si>
  <si>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</si>
  <si>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</si>
  <si>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</si>
  <si>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</si>
  <si>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</si>
  <si>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</si>
  <si>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</si>
  <si>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</si>
  <si>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</si>
  <si>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</si>
  <si>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</si>
  <si>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</si>
  <si>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</si>
  <si>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</si>
  <si>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</si>
  <si>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</si>
  <si>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</si>
  <si>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</si>
  <si>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</si>
  <si>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</si>
  <si>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</si>
  <si>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</si>
  <si>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</si>
  <si>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</si>
  <si>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</si>
  <si>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</si>
  <si>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</si>
  <si>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</si>
  <si>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</si>
  <si>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</si>
  <si>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</si>
  <si>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</si>
  <si>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</si>
  <si>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</si>
  <si>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</si>
  <si>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</si>
  <si>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</si>
  <si>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</si>
  <si>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</si>
  <si>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</si>
  <si>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</si>
  <si>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</si>
  <si>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</si>
  <si>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</si>
  <si>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</si>
  <si>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</si>
  <si>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</si>
  <si>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</si>
  <si>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</si>
  <si>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</si>
  <si>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</si>
  <si>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</si>
  <si>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</si>
  <si>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</si>
  <si>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</si>
  <si>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</si>
  <si>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</si>
  <si>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</si>
  <si>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</si>
  <si>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</si>
  <si>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</si>
  <si>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</si>
  <si>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</si>
  <si>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</si>
  <si>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</si>
  <si>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</si>
  <si>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</si>
  <si>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</si>
  <si>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</si>
  <si>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</si>
  <si>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</si>
  <si>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</si>
  <si>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</si>
  <si>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</si>
  <si>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</si>
  <si>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</si>
  <si>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</si>
  <si>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</si>
  <si>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</si>
  <si>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</si>
  <si>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</si>
  <si>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</si>
  <si>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</si>
  <si>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</si>
  <si>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</si>
  <si>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</si>
  <si>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</si>
  <si>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</si>
  <si>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</si>
  <si>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</si>
  <si>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</si>
  <si>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</si>
  <si>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</si>
  <si>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</si>
  <si>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</si>
  <si>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</si>
  <si>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</si>
  <si>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</si>
  <si>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</si>
  <si>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</si>
  <si>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</si>
  <si>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</si>
  <si>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</si>
  <si>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</si>
  <si>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</si>
  <si>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</si>
  <si>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</si>
  <si>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</si>
  <si>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</si>
  <si>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</si>
  <si>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</si>
  <si>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</si>
  <si>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</si>
  <si>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</si>
  <si>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</si>
  <si>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</si>
  <si>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</si>
  <si>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</si>
  <si>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</si>
  <si>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</si>
  <si>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</si>
  <si>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</si>
  <si>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</si>
  <si>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</si>
  <si>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</si>
  <si>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</si>
  <si>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</si>
  <si>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</si>
  <si>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</si>
  <si>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</si>
  <si>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</si>
  <si>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</si>
  <si>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</si>
  <si>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</si>
  <si>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</si>
  <si>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</si>
  <si>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</si>
  <si>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</si>
  <si>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</si>
  <si>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</si>
  <si>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</si>
  <si>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</si>
  <si>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</si>
  <si>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</si>
  <si>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</si>
  <si>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</si>
  <si>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</si>
  <si>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</si>
  <si>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</si>
  <si>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</si>
  <si>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</si>
  <si>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</si>
  <si>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</si>
  <si>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</si>
  <si>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</si>
  <si>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</si>
  <si>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</si>
  <si>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</si>
  <si>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</si>
  <si>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</si>
  <si>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</si>
  <si>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</si>
  <si>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</si>
  <si>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</si>
  <si>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</si>
  <si>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</si>
  <si>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</si>
  <si>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</si>
  <si>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</si>
  <si>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</si>
  <si>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</si>
  <si>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</si>
  <si>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</si>
  <si>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</si>
  <si>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</si>
  <si>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</si>
  <si>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</si>
  <si>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</si>
  <si>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</si>
  <si>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</si>
  <si>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</si>
  <si>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</si>
  <si>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</si>
  <si>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</si>
  <si>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</si>
  <si>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</si>
  <si>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</si>
  <si>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</si>
  <si>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</si>
  <si>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</si>
  <si>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</si>
  <si>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</si>
  <si>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</si>
  <si>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</si>
  <si>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</si>
  <si>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</si>
  <si>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</si>
  <si>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</si>
  <si>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</si>
  <si>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</si>
  <si>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</si>
  <si>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</si>
  <si>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</si>
  <si>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</si>
  <si>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</si>
  <si>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</si>
  <si>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</si>
  <si>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</si>
  <si>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</si>
  <si>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</si>
  <si>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</si>
  <si>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</si>
  <si>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</si>
  <si>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</si>
  <si>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</si>
  <si>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</si>
  <si>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</si>
  <si>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</si>
  <si>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</si>
  <si>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</si>
  <si>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</si>
  <si>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</si>
  <si>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</si>
  <si>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</si>
  <si>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</si>
  <si>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</si>
  <si>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</si>
  <si>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</si>
  <si>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</si>
  <si>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</si>
  <si>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</si>
  <si>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</si>
  <si>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</si>
  <si>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</si>
  <si>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</si>
  <si>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</si>
  <si>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</si>
  <si>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</si>
  <si>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</si>
  <si>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</si>
  <si>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</si>
  <si>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</si>
  <si>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</si>
  <si>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</si>
  <si>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</si>
  <si>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</si>
  <si>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</si>
  <si>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</si>
  <si>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</si>
  <si>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</si>
  <si>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</si>
  <si>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</si>
  <si>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</si>
  <si>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</si>
  <si>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</si>
  <si>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</si>
  <si>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</si>
  <si>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</si>
  <si>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</si>
  <si>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</si>
  <si>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</si>
  <si>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</si>
  <si>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</si>
  <si>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</si>
  <si>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</si>
  <si>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</si>
  <si>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</si>
  <si>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</si>
  <si>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</si>
  <si>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</si>
  <si>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</si>
  <si>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</si>
  <si>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</si>
  <si>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</si>
  <si>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</si>
  <si>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</si>
  <si>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</si>
  <si>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</si>
  <si>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</si>
  <si>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</si>
  <si>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</si>
  <si>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</si>
  <si>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</si>
  <si>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</si>
  <si>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</si>
  <si>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</si>
  <si>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</si>
  <si>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</si>
  <si>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</si>
  <si>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</si>
  <si>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</si>
  <si>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</si>
  <si>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</si>
  <si>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</si>
  <si>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</si>
  <si>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</si>
  <si>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</si>
  <si>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</si>
  <si>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</si>
  <si>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</si>
  <si>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</si>
  <si>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</si>
  <si>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</si>
  <si>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</si>
  <si>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</si>
  <si>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</si>
  <si>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</si>
  <si>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</si>
  <si>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</si>
  <si>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</si>
  <si>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</si>
  <si>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</si>
  <si>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</si>
  <si>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</si>
  <si>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</si>
  <si>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</si>
  <si>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</si>
  <si>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</si>
  <si>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</si>
  <si>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</si>
  <si>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</si>
  <si>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</si>
  <si>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</si>
  <si>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</si>
  <si>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</si>
  <si>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</si>
  <si>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</si>
  <si>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</si>
  <si>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</si>
  <si>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</si>
  <si>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</si>
  <si>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</si>
  <si>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</si>
  <si>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</si>
  <si>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</si>
  <si>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</si>
  <si>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</si>
  <si>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</si>
  <si>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</si>
  <si>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</si>
  <si>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</si>
  <si>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</si>
  <si>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</si>
  <si>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</si>
  <si>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</si>
  <si>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</si>
  <si>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</si>
  <si>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</si>
  <si>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</si>
  <si>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</si>
  <si>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</si>
  <si>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</si>
  <si>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</si>
  <si>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</si>
  <si>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</si>
  <si>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</si>
  <si>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</si>
  <si>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</si>
  <si>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</si>
  <si>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</si>
  <si>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</si>
  <si>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</si>
  <si>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</si>
  <si>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</si>
  <si>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</si>
  <si>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</si>
  <si>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</si>
  <si>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</si>
  <si>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</si>
  <si>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</si>
  <si>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</si>
  <si>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</si>
  <si>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</si>
  <si>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</si>
  <si>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</si>
  <si>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</si>
  <si>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</si>
  <si>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</si>
  <si>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</si>
  <si>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</si>
  <si>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</si>
  <si>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</si>
  <si>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</si>
  <si>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</si>
  <si>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</si>
  <si>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</si>
  <si>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</si>
  <si>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</si>
  <si>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</si>
  <si>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</si>
  <si>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</si>
  <si>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</si>
  <si>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</si>
  <si>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</si>
  <si>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</si>
  <si>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</si>
  <si>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</si>
  <si>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</si>
  <si>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</si>
  <si>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</si>
  <si>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</si>
  <si>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</si>
  <si>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</si>
  <si>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</si>
  <si>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</si>
  <si>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</si>
  <si>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</si>
  <si>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</si>
  <si>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</si>
  <si>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</si>
  <si>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</si>
  <si>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</si>
  <si>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</si>
  <si>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</si>
  <si>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</si>
  <si>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</si>
  <si>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</si>
  <si>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</si>
  <si>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</si>
  <si>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</si>
  <si>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</si>
  <si>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</si>
  <si>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</si>
  <si>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</si>
  <si>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</si>
  <si>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</si>
  <si>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</si>
  <si>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</si>
  <si>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</si>
  <si>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</si>
  <si>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</si>
  <si>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</si>
  <si>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</si>
  <si>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</si>
  <si>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</si>
  <si>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</si>
  <si>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</si>
  <si>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</si>
  <si>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</si>
  <si>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</si>
  <si>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</si>
  <si>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</si>
  <si>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</si>
  <si>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</si>
  <si>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</si>
  <si>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</si>
  <si>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</si>
  <si>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</si>
  <si>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</si>
  <si>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</si>
  <si>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</si>
  <si>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</si>
  <si>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</si>
  <si>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</si>
  <si>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</si>
  <si>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</si>
  <si>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</si>
  <si>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</si>
  <si>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</si>
  <si>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</si>
  <si>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</si>
  <si>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</si>
  <si>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</si>
  <si>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</si>
  <si>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</si>
  <si>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</si>
  <si>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</si>
  <si>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</si>
  <si>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</si>
  <si>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</si>
  <si>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</si>
  <si>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</si>
  <si>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</si>
  <si>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</si>
  <si>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</si>
  <si>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</si>
  <si>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</si>
  <si>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</si>
  <si>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</si>
  <si>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</si>
  <si>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</si>
  <si>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</si>
  <si>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</si>
  <si>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</si>
  <si>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</si>
  <si>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</si>
  <si>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</si>
  <si>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</si>
  <si>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</si>
  <si>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</si>
  <si>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</si>
  <si>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</si>
  <si>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</si>
  <si>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</si>
  <si>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</si>
  <si>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</si>
  <si>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</si>
  <si>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</si>
  <si>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</si>
  <si>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</si>
  <si>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</si>
  <si>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</si>
  <si>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</si>
  <si>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</si>
  <si>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</si>
  <si>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</si>
  <si>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</si>
  <si>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</si>
  <si>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</si>
  <si>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</si>
  <si>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</si>
  <si>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</si>
  <si>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</si>
  <si>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</si>
  <si>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</si>
  <si>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</si>
  <si>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</si>
  <si>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</si>
  <si>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</si>
  <si>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</si>
  <si>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</si>
  <si>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</si>
  <si>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</si>
  <si>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</si>
  <si>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</si>
  <si>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</si>
  <si>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</si>
  <si>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</si>
  <si>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</si>
  <si>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</si>
  <si>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</si>
  <si>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</si>
  <si>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</si>
  <si>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</si>
  <si>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</si>
  <si>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</si>
  <si>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</si>
  <si>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</si>
  <si>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</si>
  <si>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</si>
  <si>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</si>
  <si>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</si>
  <si>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</si>
  <si>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</si>
  <si>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</si>
  <si>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</si>
  <si>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</si>
  <si>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</si>
  <si>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</si>
  <si>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</si>
  <si>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</si>
  <si>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</si>
  <si>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</si>
  <si>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</si>
  <si>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</si>
  <si>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</si>
  <si>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</si>
  <si>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</si>
  <si>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</si>
  <si>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</si>
  <si>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</si>
  <si>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</si>
  <si>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</si>
  <si>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</si>
  <si>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</si>
  <si>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</si>
  <si>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</si>
  <si>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</si>
  <si>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</si>
  <si>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</si>
  <si>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</si>
  <si>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</si>
  <si>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</si>
  <si>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</si>
  <si>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</si>
  <si>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</si>
  <si>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</si>
  <si>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</si>
  <si>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</si>
  <si>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</si>
  <si>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</si>
  <si>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</si>
  <si>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</si>
  <si>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</si>
  <si>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</si>
  <si>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</si>
  <si>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</si>
  <si>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</si>
  <si>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</si>
  <si>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</si>
  <si>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</si>
  <si>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</si>
  <si>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</si>
  <si>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</si>
  <si>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</si>
  <si>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</si>
  <si>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</si>
  <si>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</si>
  <si>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</si>
  <si>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</si>
  <si>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</si>
  <si>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</si>
  <si>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</si>
  <si>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</si>
  <si>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</si>
  <si>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</si>
  <si>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</si>
  <si>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</si>
  <si>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</si>
  <si>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</si>
  <si>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</si>
  <si>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</si>
  <si>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</si>
  <si>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</si>
  <si>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</si>
  <si>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</si>
  <si>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</si>
  <si>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</si>
  <si>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</si>
  <si>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</si>
  <si>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</si>
  <si>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</si>
  <si>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</si>
  <si>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</si>
  <si>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</si>
  <si>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</si>
  <si>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</si>
  <si>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</si>
  <si>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</si>
  <si>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</si>
  <si>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</si>
  <si>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</si>
  <si>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</si>
  <si>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</si>
  <si>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</si>
  <si>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</si>
  <si>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</si>
  <si>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</si>
  <si>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</si>
  <si>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</si>
  <si>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</si>
  <si>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</si>
  <si>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</si>
  <si>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</si>
  <si>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</si>
  <si>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</si>
  <si>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</si>
  <si>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</si>
  <si>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</si>
  <si>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</si>
  <si>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</si>
  <si>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</si>
  <si>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</si>
  <si>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</si>
  <si>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</si>
  <si>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</si>
  <si>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</si>
  <si>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</si>
  <si>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</si>
  <si>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</si>
  <si>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</si>
  <si>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</si>
  <si>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</si>
  <si>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</si>
  <si>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</si>
  <si>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</si>
  <si>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</si>
  <si>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</si>
  <si>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</si>
  <si>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</si>
  <si>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</si>
  <si>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</si>
  <si>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</si>
  <si>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</si>
  <si>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</si>
  <si>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</si>
  <si>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</si>
  <si>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</si>
  <si>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</si>
  <si>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</si>
  <si>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</si>
  <si>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</si>
  <si>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</si>
  <si>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</si>
  <si>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</si>
  <si>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</si>
  <si>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</si>
  <si>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</si>
  <si>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</si>
  <si>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</si>
  <si>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</si>
  <si>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</si>
  <si>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</si>
  <si>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</si>
  <si>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</si>
  <si>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</si>
  <si>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</si>
  <si>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</si>
  <si>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</si>
  <si>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</si>
  <si>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</si>
  <si>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</si>
  <si>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</si>
  <si>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</si>
  <si>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</si>
  <si>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</si>
  <si>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</si>
  <si>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</si>
  <si>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</si>
  <si>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</si>
  <si>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</si>
  <si>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</si>
  <si>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</si>
  <si>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</si>
  <si>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</si>
  <si>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</si>
  <si>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</si>
  <si>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</si>
  <si>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</si>
  <si>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</si>
  <si>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</si>
  <si>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</si>
  <si>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</si>
  <si>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</si>
  <si>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</si>
  <si>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</si>
  <si>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</si>
  <si>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</si>
  <si>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</si>
  <si>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</si>
  <si>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</si>
  <si>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</si>
  <si>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</si>
  <si>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</si>
  <si>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</si>
  <si>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</si>
  <si>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</si>
  <si>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</si>
  <si>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</si>
  <si>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</si>
  <si>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</si>
  <si>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</si>
  <si>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</si>
  <si>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</si>
  <si>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</si>
  <si>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</si>
  <si>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</si>
  <si>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</si>
  <si>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</si>
  <si>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</si>
  <si>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</si>
  <si>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</si>
  <si>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</si>
  <si>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</si>
  <si>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</si>
  <si>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</si>
  <si>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</si>
  <si>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</si>
  <si>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</si>
  <si>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</si>
  <si>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</si>
  <si>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</si>
  <si>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</si>
  <si>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</si>
  <si>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</si>
  <si>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</si>
  <si>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</si>
  <si>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</si>
  <si>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</si>
  <si>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</si>
  <si>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</si>
  <si>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</si>
  <si>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</si>
  <si>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</si>
  <si>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</si>
  <si>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</si>
  <si>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</si>
  <si>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</si>
  <si>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</si>
  <si>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</si>
  <si>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</si>
  <si>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</si>
  <si>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</si>
  <si>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</si>
  <si>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</si>
  <si>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</si>
  <si>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</si>
  <si>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</si>
  <si>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</si>
  <si>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</si>
  <si>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</si>
  <si>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</si>
  <si>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</si>
  <si>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</si>
  <si>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</si>
  <si>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</si>
  <si>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</si>
  <si>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</si>
  <si>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</si>
  <si>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</si>
  <si>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</si>
  <si>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</si>
  <si>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</si>
  <si>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</si>
  <si>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</si>
  <si>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</si>
  <si>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</si>
  <si>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</si>
  <si>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</si>
  <si>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</si>
  <si>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</si>
  <si>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</si>
  <si>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</si>
  <si>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</si>
  <si>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</si>
  <si>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</si>
  <si>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</si>
  <si>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</si>
  <si>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</si>
  <si>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</si>
  <si>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</si>
  <si>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</si>
  <si>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</si>
  <si>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</si>
  <si>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</si>
  <si>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</si>
  <si>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</si>
  <si>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</si>
  <si>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</si>
  <si>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</si>
  <si>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</si>
  <si>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</si>
  <si>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</si>
  <si>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</si>
  <si>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</si>
  <si>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</si>
  <si>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</si>
  <si>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</si>
  <si>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</si>
  <si>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</si>
  <si>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</si>
  <si>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</si>
  <si>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</si>
  <si>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</si>
  <si>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</si>
  <si>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</si>
  <si>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</si>
  <si>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</si>
  <si>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</si>
  <si>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</si>
  <si>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</si>
  <si>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</si>
  <si>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</si>
  <si>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</si>
  <si>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</si>
  <si>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</si>
  <si>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</si>
  <si>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</si>
  <si>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</si>
  <si>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</si>
  <si>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</si>
  <si>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</si>
  <si>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</si>
  <si>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</si>
  <si>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</si>
  <si>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</si>
  <si>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</si>
  <si>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</si>
  <si>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</si>
  <si>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</si>
  <si>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</si>
  <si>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</si>
  <si>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</si>
  <si>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</si>
  <si>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</si>
  <si>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</si>
  <si>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</si>
  <si>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</si>
  <si>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</si>
  <si>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</si>
  <si>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</si>
  <si>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</si>
  <si>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</si>
  <si>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</si>
  <si>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</si>
  <si>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</si>
  <si>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</si>
  <si>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</si>
  <si>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</si>
  <si>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</si>
  <si>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</si>
  <si>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</si>
  <si>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</si>
  <si>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</si>
  <si>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</si>
  <si>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</si>
  <si>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</si>
  <si>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</si>
  <si>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</si>
  <si>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</si>
  <si>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</si>
  <si>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</si>
  <si>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</si>
  <si>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</si>
  <si>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</si>
  <si>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</si>
  <si>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</si>
  <si>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</si>
  <si>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</si>
  <si>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</si>
  <si>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</si>
  <si>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</si>
  <si>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</si>
  <si>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</si>
  <si>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</si>
  <si>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</si>
  <si>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</si>
  <si>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</si>
  <si>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</si>
  <si>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</si>
  <si>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</si>
  <si>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</si>
  <si>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</si>
  <si>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</si>
  <si>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</si>
  <si>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</si>
  <si>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</si>
  <si>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</si>
  <si>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</si>
  <si>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</si>
  <si>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</si>
  <si>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</si>
  <si>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</si>
  <si>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</si>
  <si>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</si>
  <si>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</si>
  <si>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</si>
  <si>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</si>
  <si>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</si>
  <si>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</si>
  <si>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</si>
  <si>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</si>
  <si>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</si>
  <si>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</si>
  <si>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</si>
  <si>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</si>
  <si>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</si>
  <si>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</si>
  <si>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</si>
  <si>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</si>
  <si>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</si>
  <si>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</si>
  <si>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</si>
  <si>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</si>
  <si>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</si>
  <si>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</si>
  <si>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</si>
  <si>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</si>
  <si>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</si>
  <si>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</si>
  <si>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</si>
  <si>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</si>
  <si>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</si>
  <si>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</si>
  <si>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</si>
  <si>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</si>
  <si>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</si>
  <si>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</si>
  <si>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</si>
  <si>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</si>
  <si>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</si>
  <si>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</si>
  <si>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</si>
  <si>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</si>
  <si>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</si>
  <si>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</si>
  <si>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</si>
  <si>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</si>
  <si>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</si>
  <si>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</si>
  <si>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</si>
  <si>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</si>
  <si>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</si>
  <si>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</si>
  <si>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</si>
  <si>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</si>
  <si>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</si>
  <si>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</si>
  <si>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</si>
  <si>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</si>
  <si>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</si>
  <si>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</si>
  <si>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</si>
  <si>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</si>
  <si>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</si>
  <si>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</si>
  <si>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</si>
  <si>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</si>
  <si>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</si>
  <si>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</si>
  <si>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</si>
  <si>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</si>
  <si>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</si>
  <si>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</si>
  <si>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</si>
  <si>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</si>
  <si>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</si>
  <si>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</si>
  <si>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</si>
  <si>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</si>
  <si>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</si>
  <si>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</si>
  <si>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</si>
  <si>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</si>
  <si>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</si>
  <si>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</si>
  <si>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</si>
  <si>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</si>
  <si>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</si>
  <si>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</si>
  <si>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</si>
  <si>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</si>
  <si>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</si>
  <si>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</si>
  <si>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</si>
  <si>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</si>
  <si>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</si>
  <si>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</si>
  <si>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</si>
  <si>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</si>
  <si>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</si>
  <si>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</si>
  <si>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</si>
  <si>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</si>
  <si>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</si>
  <si>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</si>
  <si>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</si>
  <si>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</si>
  <si>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</si>
  <si>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</si>
  <si>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</si>
  <si>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</si>
  <si>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</si>
  <si>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</si>
  <si>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</si>
  <si>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</si>
  <si>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</si>
  <si>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</si>
  <si>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</si>
  <si>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</si>
  <si>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</si>
  <si>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</si>
  <si>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</si>
  <si>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</si>
  <si>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</si>
  <si>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</si>
  <si>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</si>
  <si>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</si>
  <si>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</si>
  <si>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</si>
  <si>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</si>
  <si>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</si>
  <si>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</si>
  <si>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</si>
  <si>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</si>
  <si>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</si>
  <si>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</si>
  <si>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</si>
  <si>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</si>
  <si>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</si>
  <si>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</si>
  <si>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</si>
  <si>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</si>
  <si>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</si>
  <si>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</si>
  <si>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</si>
  <si>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</si>
  <si>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</si>
  <si>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</si>
  <si>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</si>
  <si>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</si>
  <si>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</si>
  <si>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</si>
  <si>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</si>
  <si>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</si>
  <si>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</si>
  <si>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</si>
  <si>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</si>
  <si>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</si>
  <si>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</si>
  <si>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</si>
  <si>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</si>
  <si>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</si>
  <si>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</si>
  <si>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</si>
  <si>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</si>
  <si>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</si>
  <si>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</si>
  <si>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</si>
  <si>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</si>
  <si>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</si>
  <si>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</si>
  <si>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</si>
  <si>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</si>
  <si>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</si>
  <si>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</si>
  <si>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</si>
  <si>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</si>
  <si>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</si>
  <si>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</si>
  <si>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</si>
  <si>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</si>
  <si>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</si>
  <si>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</si>
  <si>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</si>
  <si>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</si>
  <si>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</si>
  <si>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</si>
  <si>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</si>
  <si>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</si>
  <si>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</si>
  <si>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</si>
  <si>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</si>
  <si>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</si>
  <si>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</si>
  <si>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</si>
  <si>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</si>
  <si>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</si>
  <si>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</si>
  <si>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</si>
  <si>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</si>
  <si>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</si>
  <si>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</si>
  <si>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</si>
  <si>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</si>
  <si>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</si>
  <si>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</si>
  <si>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</si>
  <si>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</si>
  <si>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</si>
  <si>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</si>
  <si>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</si>
  <si>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</si>
  <si>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</si>
  <si>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</si>
  <si>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</si>
  <si>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</si>
  <si>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</si>
  <si>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</si>
  <si>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</si>
  <si>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</si>
  <si>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</si>
  <si>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</si>
  <si>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</si>
  <si>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</si>
  <si>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</si>
  <si>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</si>
  <si>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</si>
  <si>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</si>
  <si>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</si>
  <si>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</si>
  <si>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</si>
  <si>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</si>
  <si>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</si>
  <si>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</si>
  <si>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</si>
  <si>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</si>
  <si>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</si>
  <si>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</si>
  <si>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</si>
  <si>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</si>
  <si>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</si>
  <si>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</si>
  <si>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</si>
  <si>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</si>
  <si>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</si>
  <si>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</si>
  <si>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</si>
  <si>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</si>
  <si>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</si>
  <si>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</si>
  <si>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</si>
  <si>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</si>
  <si>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</si>
  <si>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</si>
  <si>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</si>
  <si>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</si>
  <si>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</si>
  <si>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</si>
  <si>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</si>
  <si>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</si>
  <si>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</si>
  <si>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</si>
  <si>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</si>
  <si>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</si>
  <si>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</si>
  <si>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</si>
  <si>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</si>
  <si>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</si>
  <si>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</si>
  <si>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</si>
  <si>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</si>
  <si>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</si>
  <si>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</si>
  <si>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</si>
  <si>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</si>
  <si>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</si>
  <si>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</si>
  <si>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</si>
  <si>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</si>
  <si>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</si>
  <si>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</si>
  <si>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</si>
  <si>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</si>
  <si>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</si>
  <si>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</si>
  <si>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</si>
  <si>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</si>
  <si>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</si>
  <si>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</si>
  <si>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</si>
  <si>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</si>
  <si>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</si>
  <si>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</si>
  <si>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</si>
  <si>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</si>
  <si>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</si>
  <si>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</si>
  <si>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</si>
  <si>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</si>
  <si>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</si>
  <si>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</si>
  <si>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</si>
  <si>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</si>
  <si>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</si>
  <si>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</si>
  <si>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</si>
  <si>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</si>
  <si>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</si>
  <si>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</si>
  <si>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</si>
  <si>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</si>
  <si>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</si>
  <si>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</si>
  <si>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</si>
  <si>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</si>
  <si>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</si>
  <si>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</si>
  <si>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</si>
  <si>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</si>
  <si>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</si>
  <si>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</si>
  <si>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</si>
  <si>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</si>
  <si>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</si>
  <si>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</si>
  <si>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</si>
  <si>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</si>
  <si>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</si>
  <si>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</si>
  <si>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</si>
  <si>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</si>
  <si>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</si>
  <si>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</si>
  <si>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</si>
  <si>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</si>
  <si>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</si>
  <si>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</si>
  <si>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</si>
  <si>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</si>
  <si>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</si>
  <si>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</si>
  <si>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</si>
  <si>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</si>
  <si>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</si>
  <si>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</si>
  <si>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</si>
  <si>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</si>
  <si>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</si>
  <si>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</si>
  <si>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</si>
  <si>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</si>
  <si>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</si>
  <si>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</si>
  <si>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</si>
  <si>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</si>
  <si>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</si>
  <si>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</si>
  <si>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</si>
  <si>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</si>
  <si>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</si>
  <si>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</si>
  <si>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</si>
  <si>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</si>
  <si>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</si>
  <si>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</si>
  <si>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</si>
  <si>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</si>
  <si>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</si>
  <si>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</si>
  <si>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</si>
  <si>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</si>
  <si>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</si>
  <si>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</si>
  <si>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</si>
  <si>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</si>
  <si>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</si>
  <si>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</si>
  <si>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</si>
  <si>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</si>
  <si>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</si>
  <si>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</si>
  <si>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</si>
  <si>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</si>
  <si>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</si>
  <si>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</si>
  <si>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</si>
  <si>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</si>
  <si>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</si>
  <si>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</si>
  <si>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</si>
  <si>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</si>
  <si>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</si>
  <si>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</si>
  <si>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</si>
  <si>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</si>
  <si>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</si>
  <si>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</si>
  <si>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</si>
  <si>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</si>
  <si>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</si>
  <si>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</si>
  <si>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</si>
  <si>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</si>
  <si>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</si>
  <si>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</si>
  <si>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</si>
  <si>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</si>
  <si>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</si>
  <si>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</si>
  <si>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</si>
  <si>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</si>
  <si>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</si>
  <si>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</si>
  <si>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</si>
  <si>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</si>
  <si>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</si>
  <si>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</si>
  <si>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</si>
  <si>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</si>
  <si>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</si>
  <si>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</si>
  <si>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</si>
  <si>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</si>
  <si>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</si>
  <si>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</si>
  <si>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</si>
  <si>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</si>
  <si>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</si>
  <si>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</si>
  <si>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</si>
  <si>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</si>
  <si>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</si>
  <si>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</si>
  <si>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</si>
  <si>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</si>
  <si>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</si>
  <si>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</si>
  <si>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</si>
  <si>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</si>
  <si>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</si>
  <si>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</si>
  <si>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</si>
  <si>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</si>
  <si>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</si>
  <si>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</si>
  <si>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</si>
  <si>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</si>
  <si>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</si>
  <si>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</si>
  <si>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</si>
  <si>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</si>
  <si>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</si>
  <si>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</si>
  <si>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</si>
  <si>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</si>
  <si>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</si>
  <si>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</si>
  <si>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</si>
  <si>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</si>
  <si>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</si>
  <si>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</si>
  <si>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</si>
  <si>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</si>
  <si>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</si>
  <si>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</si>
  <si>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</si>
  <si>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</si>
  <si>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</si>
  <si>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</si>
  <si>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</si>
  <si>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</si>
  <si>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</si>
  <si>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</si>
  <si>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</si>
  <si>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</si>
  <si>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</si>
  <si>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</si>
  <si>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</si>
  <si>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</si>
  <si>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</si>
  <si>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</si>
  <si>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</si>
  <si>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</si>
  <si>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</si>
  <si>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</si>
  <si>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</si>
  <si>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</si>
  <si>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</si>
  <si>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</si>
  <si>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</si>
  <si>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</si>
  <si>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</si>
  <si>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</si>
  <si>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</si>
  <si>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</si>
  <si>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</si>
  <si>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</si>
  <si>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</si>
  <si>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</si>
  <si>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</si>
  <si>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</si>
  <si>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</si>
  <si>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</si>
  <si>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</si>
  <si>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</si>
  <si>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</si>
  <si>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</si>
  <si>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</si>
  <si>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</si>
  <si>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</si>
  <si>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</si>
  <si>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</si>
  <si>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</si>
  <si>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</si>
  <si>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</si>
  <si>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</si>
  <si>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</si>
  <si>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</si>
  <si>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</si>
  <si>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</si>
  <si>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</si>
  <si>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</si>
  <si>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</si>
  <si>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</si>
  <si>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</si>
  <si>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</si>
  <si>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</si>
  <si>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</si>
  <si>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</si>
  <si>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</si>
  <si>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</si>
  <si>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</si>
  <si>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</si>
  <si>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</si>
  <si>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</si>
  <si>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</si>
  <si>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</si>
  <si>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</si>
  <si>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</si>
  <si>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</si>
  <si>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</si>
  <si>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</si>
  <si>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</si>
  <si>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</si>
  <si>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</si>
  <si>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</si>
  <si>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</si>
  <si>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</si>
  <si>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</si>
  <si>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</si>
  <si>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</si>
  <si>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</si>
  <si>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</si>
  <si>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</si>
  <si>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</si>
  <si>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</si>
  <si>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</si>
  <si>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</si>
  <si>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</si>
  <si>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</si>
  <si>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</si>
  <si>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</si>
  <si>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</si>
  <si>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</si>
  <si>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</si>
  <si>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</si>
  <si>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</si>
  <si>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</si>
  <si>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</si>
  <si>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</si>
  <si>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</si>
  <si>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</si>
  <si>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</si>
  <si>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</si>
  <si>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</si>
  <si>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</si>
  <si>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</si>
  <si>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</si>
  <si>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</si>
  <si>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</si>
  <si>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</si>
  <si>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</si>
  <si>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</si>
  <si>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</si>
  <si>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</si>
  <si>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</si>
  <si>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</si>
  <si>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</si>
  <si>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</si>
  <si>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</si>
  <si>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</si>
  <si>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</si>
  <si>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</si>
  <si>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</si>
  <si>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</si>
  <si>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</si>
  <si>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</si>
  <si>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</si>
  <si>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</si>
  <si>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</si>
  <si>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</si>
  <si>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</si>
  <si>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</si>
  <si>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</si>
  <si>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</si>
  <si>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</si>
  <si>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</si>
  <si>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</si>
  <si>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</si>
  <si>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</si>
  <si>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</si>
  <si>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</si>
  <si>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</si>
  <si>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</si>
  <si>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</si>
  <si>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</si>
  <si>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</si>
  <si>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</si>
  <si>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</si>
  <si>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</si>
  <si>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</si>
  <si>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</si>
  <si>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</si>
  <si>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</si>
  <si>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</si>
  <si>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</si>
  <si>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</si>
  <si>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</si>
  <si>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</si>
  <si>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</si>
  <si>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</si>
  <si>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</si>
  <si>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</si>
  <si>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</si>
  <si>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</si>
  <si>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</si>
  <si>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</si>
  <si>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</si>
  <si>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</si>
  <si>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</si>
  <si>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</si>
  <si>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</si>
  <si>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</si>
  <si>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</si>
  <si>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</si>
  <si>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</si>
  <si>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</si>
  <si>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</si>
  <si>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</si>
  <si>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</si>
  <si>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</si>
  <si>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</si>
  <si>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</si>
  <si>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</si>
  <si>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</si>
  <si>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</si>
  <si>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</si>
  <si>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</si>
  <si>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</si>
  <si>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</si>
  <si>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</si>
  <si>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</si>
  <si>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</si>
  <si>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</si>
  <si>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</si>
  <si>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</si>
  <si>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</si>
  <si>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</si>
  <si>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</si>
  <si>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</si>
  <si>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</si>
  <si>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</si>
  <si>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</si>
  <si>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</si>
  <si>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</si>
  <si>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</si>
  <si>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</si>
  <si>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</si>
  <si>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</si>
  <si>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</si>
  <si>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</si>
  <si>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</si>
  <si>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</si>
  <si>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</si>
  <si>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</si>
  <si>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</si>
  <si>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</si>
  <si>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</si>
  <si>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</si>
  <si>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</si>
  <si>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</si>
  <si>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</si>
  <si>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</si>
  <si>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</si>
  <si>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</si>
  <si>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</si>
  <si>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</si>
  <si>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</si>
  <si>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</si>
  <si>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</si>
  <si>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</si>
  <si>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</si>
  <si>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</si>
  <si>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</si>
  <si>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</si>
  <si>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</si>
  <si>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</si>
  <si>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</si>
  <si>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</si>
  <si>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</si>
  <si>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</si>
  <si>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</si>
  <si>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</si>
  <si>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</si>
  <si>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</si>
  <si>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</si>
  <si>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</si>
  <si>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</si>
  <si>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</si>
  <si>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</si>
  <si>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</si>
  <si>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</si>
  <si>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</si>
  <si>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</si>
  <si>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</si>
  <si>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</si>
  <si>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</si>
  <si>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</si>
  <si>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</si>
  <si>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</si>
  <si>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</si>
  <si>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</si>
  <si>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</si>
  <si>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</si>
  <si>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</si>
  <si>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</si>
  <si>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</si>
  <si>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</si>
  <si>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</si>
  <si>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</si>
  <si>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</si>
  <si>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</si>
  <si>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</si>
  <si>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</si>
  <si>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</si>
  <si>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</si>
  <si>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</si>
  <si>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</si>
  <si>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</si>
  <si>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</si>
  <si>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</si>
  <si>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</si>
  <si>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</si>
  <si>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</si>
  <si>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</si>
  <si>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</si>
  <si>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</si>
  <si>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</si>
  <si>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</si>
  <si>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</si>
  <si>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</si>
  <si>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</si>
  <si>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</si>
  <si>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</si>
  <si>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</si>
  <si>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</si>
  <si>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</si>
  <si>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</si>
  <si>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</si>
  <si>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</si>
  <si>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</si>
  <si>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</si>
  <si>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</si>
  <si>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</si>
  <si>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</si>
  <si>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</si>
  <si>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</si>
  <si>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</si>
  <si>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</si>
  <si>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</si>
  <si>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</si>
  <si>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</si>
  <si>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</si>
  <si>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</si>
  <si>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</si>
  <si>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</si>
  <si>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</si>
  <si>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</si>
  <si>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</si>
  <si>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</si>
  <si>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</si>
  <si>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</si>
  <si>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</si>
  <si>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</si>
  <si>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</si>
  <si>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</si>
  <si>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</si>
  <si>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</si>
  <si>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</si>
  <si>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</si>
  <si>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</si>
  <si>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</si>
  <si>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</si>
  <si>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</si>
  <si>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</si>
  <si>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</si>
  <si>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</si>
  <si>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</si>
  <si>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</si>
  <si>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</si>
  <si>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</si>
  <si>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</si>
  <si>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</si>
  <si>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</si>
  <si>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</si>
  <si>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</si>
  <si>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</si>
  <si>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</si>
  <si>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</si>
  <si>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</si>
  <si>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</si>
  <si>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</si>
  <si>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</si>
  <si>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</si>
  <si>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</si>
  <si>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</si>
  <si>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</si>
  <si>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</si>
  <si>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</si>
  <si>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</si>
  <si>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</si>
  <si>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</si>
  <si>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</si>
  <si>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</si>
  <si>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</si>
  <si>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</si>
  <si>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</si>
  <si>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</si>
  <si>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</si>
  <si>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</si>
  <si>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</si>
  <si>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</si>
  <si>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</si>
  <si>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</si>
  <si>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</si>
  <si>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</si>
  <si>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</si>
  <si>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</si>
  <si>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</si>
  <si>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</si>
  <si>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</si>
  <si>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</si>
  <si>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</si>
  <si>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</si>
  <si>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</si>
  <si>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</si>
  <si>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</si>
  <si>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</si>
  <si>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</si>
  <si>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</si>
  <si>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</si>
  <si>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</si>
  <si>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</si>
  <si>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</si>
  <si>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</si>
  <si>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</si>
  <si>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</si>
  <si>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</si>
  <si>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</si>
  <si>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</si>
  <si>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</si>
  <si>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</si>
  <si>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</si>
  <si>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</si>
  <si>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</si>
  <si>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</si>
  <si>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</si>
  <si>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</si>
  <si>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</si>
  <si>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</si>
  <si>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</si>
  <si>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</si>
  <si>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</si>
  <si>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</si>
  <si>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</si>
  <si>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</si>
  <si>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</si>
  <si>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</si>
  <si>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</si>
  <si>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</si>
  <si>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</si>
  <si>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</si>
  <si>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</si>
  <si>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</si>
  <si>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</si>
  <si>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</si>
  <si>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</si>
  <si>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</si>
  <si>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</si>
  <si>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</si>
  <si>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</si>
  <si>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</si>
  <si>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</si>
  <si>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</si>
  <si>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</si>
  <si>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</si>
  <si>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</si>
  <si>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</si>
  <si>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</si>
  <si>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</si>
  <si>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</si>
  <si>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</si>
  <si>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</si>
  <si>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</si>
  <si>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</si>
  <si>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</si>
  <si>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</si>
  <si>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</si>
  <si>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</si>
  <si>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</si>
  <si>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</si>
  <si>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</si>
  <si>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</si>
  <si>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</si>
  <si>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</si>
  <si>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</si>
  <si>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</si>
  <si>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</si>
  <si>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</si>
  <si>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</si>
  <si>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</si>
  <si>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</si>
  <si>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</si>
  <si>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</si>
  <si>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</si>
  <si>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</si>
  <si>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</si>
  <si>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</si>
  <si>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</si>
  <si>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</si>
  <si>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</si>
  <si>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</si>
  <si>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</si>
  <si>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</si>
  <si>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</si>
  <si>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</si>
  <si>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</si>
  <si>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</si>
  <si>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</si>
  <si>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</si>
  <si>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</si>
  <si>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</si>
  <si>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</si>
  <si>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</si>
  <si>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</si>
  <si>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</si>
  <si>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</si>
  <si>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</si>
  <si>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</si>
  <si>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</si>
  <si>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</si>
  <si>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</si>
  <si>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</si>
  <si>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</si>
  <si>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</si>
  <si>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</si>
  <si>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</si>
  <si>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</si>
  <si>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</si>
  <si>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</si>
  <si>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</si>
  <si>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</si>
  <si>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</si>
  <si>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</si>
  <si>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</si>
  <si>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</si>
  <si>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</si>
  <si>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</si>
  <si>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</si>
  <si>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</si>
  <si>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</si>
  <si>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</si>
  <si>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</si>
  <si>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</si>
  <si>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</si>
  <si>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</si>
  <si>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</si>
  <si>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</si>
  <si>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</si>
  <si>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</si>
  <si>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</si>
  <si>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</si>
  <si>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</si>
  <si>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</si>
  <si>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</si>
  <si>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</si>
  <si>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</si>
  <si>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</si>
  <si>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</si>
  <si>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</si>
  <si>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</si>
  <si>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</si>
  <si>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</si>
  <si>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</si>
  <si>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</si>
  <si>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</si>
  <si>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</si>
  <si>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</si>
  <si>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</si>
  <si>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</si>
  <si>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</si>
  <si>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</si>
  <si>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</si>
  <si>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</si>
  <si>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</si>
  <si>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</si>
  <si>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</si>
  <si>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</si>
  <si>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</si>
  <si>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</si>
  <si>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</si>
  <si>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</si>
  <si>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</si>
  <si>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</si>
  <si>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</si>
  <si>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</si>
  <si>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</si>
  <si>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</si>
  <si>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</si>
  <si>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</si>
  <si>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</si>
  <si>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</si>
  <si>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</si>
  <si>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</si>
  <si>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</si>
  <si>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</si>
  <si>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</si>
  <si>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</si>
  <si>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</si>
  <si>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</si>
  <si>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</si>
  <si>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</si>
  <si>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</si>
  <si>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</si>
  <si>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</si>
  <si>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</si>
  <si>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</si>
  <si>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</si>
  <si>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</si>
  <si>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</si>
  <si>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</si>
  <si>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</si>
  <si>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</si>
  <si>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</si>
  <si>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</si>
  <si>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</si>
  <si>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</si>
  <si>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</si>
  <si>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</si>
  <si>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</si>
  <si>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</si>
  <si>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</si>
  <si>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</si>
  <si>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</si>
  <si>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</si>
  <si>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</si>
  <si>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</si>
  <si>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</si>
  <si>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</si>
  <si>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</si>
  <si>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</si>
  <si>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</si>
  <si>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</si>
  <si>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</si>
  <si>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</si>
  <si>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</si>
  <si>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</si>
  <si>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</si>
  <si>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</si>
  <si>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</si>
  <si>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</si>
  <si>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</si>
  <si>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</si>
  <si>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</si>
  <si>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</si>
  <si>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</si>
  <si>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</si>
  <si>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</si>
  <si>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</si>
  <si>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</si>
  <si>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</si>
  <si>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</si>
  <si>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</si>
  <si>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</si>
  <si>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</si>
  <si>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</si>
  <si>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</si>
  <si>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</si>
  <si>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</si>
  <si>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</si>
  <si>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</si>
  <si>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</si>
  <si>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</si>
  <si>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</si>
  <si>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</si>
  <si>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</si>
  <si>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</si>
  <si>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</si>
  <si>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</si>
  <si>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</si>
  <si>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</si>
  <si>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</si>
  <si>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</si>
  <si>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</si>
  <si>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</si>
  <si>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</si>
  <si>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</si>
  <si>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</si>
  <si>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</si>
  <si>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</si>
  <si>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</si>
  <si>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</si>
  <si>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</si>
  <si>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</si>
  <si>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</si>
  <si>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</si>
  <si>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</si>
  <si>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</si>
  <si>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</si>
  <si>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</si>
  <si>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</si>
  <si>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</si>
  <si>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</si>
  <si>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</si>
  <si>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</si>
  <si>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</si>
  <si>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</si>
  <si>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</si>
  <si>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</si>
  <si>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</si>
  <si>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</si>
  <si>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</si>
  <si>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</si>
  <si>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</si>
  <si>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</si>
  <si>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</si>
  <si>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</si>
  <si>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</si>
  <si>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</si>
  <si>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</si>
  <si>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</si>
  <si>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</si>
  <si>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</si>
  <si>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</si>
  <si>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</si>
  <si>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</si>
  <si>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</si>
  <si>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</si>
  <si>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</si>
  <si>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</si>
  <si>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</si>
  <si>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</si>
  <si>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</si>
  <si>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</si>
  <si>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</si>
  <si>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</si>
  <si>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</si>
  <si>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</si>
  <si>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</si>
  <si>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</si>
  <si>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</si>
  <si>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</si>
  <si>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</si>
  <si>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</si>
  <si>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</si>
  <si>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</si>
  <si>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</si>
  <si>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</si>
  <si>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</si>
  <si>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</si>
  <si>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</si>
  <si>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</si>
  <si>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</si>
  <si>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</si>
  <si>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</si>
  <si>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</si>
  <si>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</si>
  <si>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</si>
  <si>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</si>
  <si>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</si>
  <si>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</si>
  <si>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</si>
  <si>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</si>
  <si>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</si>
  <si>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</si>
  <si>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</si>
  <si>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</si>
  <si>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</si>
  <si>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</si>
  <si>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</si>
  <si>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</si>
  <si>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</si>
  <si>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</si>
  <si>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</si>
  <si>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</si>
  <si>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</si>
  <si>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</si>
  <si>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</si>
  <si>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</si>
  <si>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</si>
  <si>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</si>
  <si>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</si>
  <si>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</si>
  <si>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</si>
  <si>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</si>
  <si>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</si>
  <si>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</si>
  <si>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</si>
  <si>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</si>
  <si>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</si>
  <si>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</si>
  <si>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</si>
  <si>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</si>
  <si>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</si>
  <si>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</si>
  <si>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</si>
  <si>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</si>
  <si>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</si>
  <si>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</si>
  <si>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</si>
  <si>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</si>
  <si>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</si>
  <si>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</si>
  <si>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</si>
  <si>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</si>
  <si>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</si>
  <si>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</si>
  <si>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</si>
  <si>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</si>
  <si>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</si>
  <si>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</si>
  <si>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</si>
  <si>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</si>
  <si>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</si>
  <si>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</si>
  <si>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</si>
  <si>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</si>
  <si>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</si>
  <si>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</si>
  <si>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</si>
  <si>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</si>
  <si>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</si>
  <si>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</si>
  <si>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</si>
  <si>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</si>
  <si>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</si>
  <si>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</si>
  <si>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</si>
  <si>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</si>
  <si>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</si>
  <si>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</si>
  <si>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</si>
  <si>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</si>
  <si>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</si>
  <si>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</si>
  <si>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</si>
  <si>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</si>
  <si>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</si>
  <si>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</si>
  <si>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</si>
  <si>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</si>
  <si>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</si>
  <si>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</si>
  <si>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</si>
  <si>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</si>
  <si>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</si>
  <si>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</si>
  <si>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</si>
  <si>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</si>
  <si>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</si>
  <si>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</si>
  <si>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</si>
  <si>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</si>
  <si>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</si>
  <si>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</si>
  <si>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</si>
  <si>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</si>
  <si>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</si>
  <si>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</si>
  <si>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</si>
  <si>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</si>
  <si>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</si>
  <si>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</si>
  <si>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</si>
  <si>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</si>
  <si>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</si>
  <si>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</si>
  <si>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</si>
  <si>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</si>
  <si>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</si>
  <si>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</si>
  <si>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</si>
  <si>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</si>
  <si>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</si>
  <si>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</si>
  <si>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</si>
  <si>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</si>
  <si>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</si>
  <si>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</si>
  <si>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</si>
  <si>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</si>
  <si>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</si>
  <si>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</si>
  <si>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</si>
  <si>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</si>
  <si>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</si>
  <si>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</si>
  <si>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</si>
  <si>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</si>
  <si>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</si>
  <si>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</si>
  <si>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</si>
  <si>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</si>
  <si>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</si>
  <si>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</si>
  <si>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</si>
  <si>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</si>
  <si>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</si>
  <si>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</si>
  <si>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</si>
  <si>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</si>
  <si>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</si>
  <si>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</si>
  <si>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</si>
  <si>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</si>
  <si>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</si>
  <si>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</si>
  <si>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</si>
  <si>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</si>
  <si>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</si>
  <si>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</si>
  <si>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</si>
  <si>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</si>
  <si>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</si>
  <si>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</si>
  <si>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</si>
  <si>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</si>
  <si>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</si>
  <si>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</si>
  <si>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</si>
  <si>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</si>
  <si>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</si>
  <si>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</si>
  <si>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</si>
  <si>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</si>
  <si>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</si>
  <si>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</si>
  <si>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</si>
  <si>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</si>
  <si>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</si>
  <si>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</si>
  <si>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</si>
  <si>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</si>
  <si>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</si>
  <si>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</si>
  <si>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</si>
  <si>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</si>
  <si>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</si>
  <si>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</si>
  <si>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</si>
  <si>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</si>
  <si>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</si>
  <si>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</si>
  <si>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</si>
  <si>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</si>
  <si>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</si>
  <si>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</si>
  <si>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</si>
  <si>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</si>
  <si>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</si>
  <si>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</si>
  <si>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</si>
  <si>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</si>
  <si>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</si>
  <si>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</si>
  <si>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</si>
  <si>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</si>
  <si>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</si>
  <si>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</si>
  <si>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</si>
  <si>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</si>
  <si>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</si>
  <si>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</si>
  <si>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</si>
  <si>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</si>
  <si>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</si>
  <si>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</si>
  <si>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</si>
  <si>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</si>
  <si>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</si>
  <si>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</si>
  <si>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</si>
  <si>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</si>
  <si>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</si>
  <si>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</si>
  <si>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</si>
  <si>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</si>
  <si>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</si>
  <si>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</si>
  <si>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</si>
  <si>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</si>
  <si>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</si>
  <si>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</si>
  <si>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</si>
  <si>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</si>
  <si>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</si>
  <si>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</si>
  <si>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</si>
  <si>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</si>
  <si>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</si>
  <si>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</si>
  <si>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</si>
  <si>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</si>
  <si>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</si>
  <si>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</si>
  <si>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</si>
  <si>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</si>
  <si>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</si>
  <si>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</si>
  <si>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</si>
  <si>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</si>
  <si>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</si>
  <si>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</si>
  <si>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</si>
  <si>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</si>
  <si>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</si>
  <si>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</si>
  <si>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</si>
  <si>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</si>
  <si>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</si>
  <si>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</si>
  <si>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</si>
  <si>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</si>
  <si>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</si>
  <si>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</si>
  <si>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</si>
  <si>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</si>
  <si>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</si>
  <si>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</si>
  <si>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</si>
  <si>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</si>
  <si>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</si>
  <si>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</si>
  <si>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</si>
  <si>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</si>
  <si>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</si>
  <si>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</si>
  <si>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</si>
  <si>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</si>
  <si>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</si>
  <si>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</si>
  <si>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</si>
  <si>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</si>
  <si>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</si>
  <si>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</si>
  <si>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</si>
  <si>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</si>
  <si>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</si>
  <si>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</si>
  <si>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</si>
  <si>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</si>
  <si>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</si>
  <si>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</si>
  <si>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</si>
  <si>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</si>
  <si>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</si>
  <si>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</si>
  <si>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</si>
  <si>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</si>
  <si>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</si>
  <si>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</si>
  <si>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</si>
  <si>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</si>
  <si>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</si>
  <si>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</si>
  <si>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</si>
  <si>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</si>
  <si>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</si>
  <si>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</si>
  <si>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</si>
  <si>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</si>
  <si>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</si>
  <si>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</si>
  <si>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</si>
  <si>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</si>
  <si>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</si>
  <si>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</si>
  <si>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</si>
  <si>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</si>
  <si>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</si>
  <si>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</si>
  <si>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</si>
  <si>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</si>
  <si>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</si>
  <si>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</si>
  <si>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</si>
  <si>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</si>
  <si>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</si>
  <si>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</si>
  <si>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</si>
  <si>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</si>
  <si>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</si>
  <si>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</si>
  <si>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</si>
  <si>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</si>
  <si>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</si>
  <si>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</si>
  <si>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</si>
  <si>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</si>
  <si>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</si>
  <si>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</si>
  <si>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</si>
  <si>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</si>
  <si>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</si>
  <si>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</si>
  <si>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</si>
  <si>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</si>
  <si>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</si>
  <si>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</si>
  <si>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</si>
  <si>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</si>
  <si>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</si>
  <si>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</si>
  <si>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</si>
  <si>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</si>
  <si>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</si>
  <si>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</si>
  <si>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</si>
  <si>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</si>
  <si>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</si>
  <si>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</si>
  <si>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</si>
  <si>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</si>
  <si>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</si>
  <si>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</si>
  <si>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</si>
  <si>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</si>
  <si>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</si>
  <si>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</si>
  <si>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</si>
  <si>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</si>
  <si>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</si>
  <si>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</si>
  <si>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</si>
  <si>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</si>
  <si>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</si>
  <si>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</si>
  <si>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</si>
  <si>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</si>
  <si>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</si>
  <si>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</si>
  <si>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</si>
  <si>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</si>
  <si>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</si>
  <si>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</si>
  <si>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</si>
  <si>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</si>
  <si>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</si>
  <si>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</si>
  <si>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</si>
  <si>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</si>
  <si>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</si>
  <si>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</si>
  <si>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</si>
  <si>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</si>
  <si>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</si>
  <si>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</si>
  <si>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</si>
  <si>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</si>
  <si>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</si>
  <si>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</si>
  <si>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</si>
  <si>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</si>
  <si>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</si>
  <si>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</si>
  <si>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</si>
  <si>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</si>
  <si>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</si>
  <si>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</si>
  <si>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</si>
  <si>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</si>
  <si>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</si>
  <si>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</si>
  <si>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</si>
  <si>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</si>
  <si>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</si>
  <si>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</si>
  <si>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</si>
  <si>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</si>
  <si>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</si>
  <si>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</si>
  <si>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</si>
  <si>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</si>
  <si>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</si>
  <si>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</si>
  <si>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</si>
  <si>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</si>
  <si>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</si>
  <si>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</si>
  <si>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</si>
  <si>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</si>
  <si>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</si>
  <si>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</si>
  <si>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</si>
  <si>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</si>
  <si>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</si>
  <si>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</si>
  <si>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</si>
  <si>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</si>
  <si>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</si>
  <si>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</si>
  <si>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</si>
  <si>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</si>
  <si>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</si>
  <si>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</si>
  <si>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</si>
  <si>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</si>
  <si>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</si>
  <si>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</si>
  <si>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</si>
  <si>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</si>
  <si>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</si>
  <si>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</si>
  <si>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</si>
  <si>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</si>
  <si>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</si>
  <si>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</si>
  <si>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</si>
  <si>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</si>
  <si>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</si>
  <si>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</si>
  <si>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</si>
  <si>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</si>
  <si>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</si>
  <si>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</si>
  <si>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</si>
  <si>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</si>
  <si>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</si>
  <si>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</si>
  <si>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</si>
  <si>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</si>
  <si>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</si>
  <si>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</si>
  <si>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</si>
  <si>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</si>
  <si>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</si>
  <si>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</si>
  <si>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</si>
  <si>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</si>
  <si>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</si>
  <si>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</si>
  <si>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</si>
  <si>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</si>
  <si>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</si>
  <si>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</si>
  <si>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</si>
  <si>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</si>
  <si>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</si>
  <si>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</si>
  <si>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</si>
  <si>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</si>
  <si>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</si>
  <si>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</si>
  <si>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</si>
  <si>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</si>
  <si>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</si>
  <si>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</si>
  <si>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</si>
  <si>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</si>
  <si>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</si>
  <si>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</si>
  <si>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</si>
  <si>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</si>
  <si>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</si>
  <si>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</si>
  <si>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</si>
  <si>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</si>
  <si>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</si>
  <si>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</si>
  <si>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</si>
  <si>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</si>
  <si>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</si>
  <si>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</si>
  <si>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</si>
  <si>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</si>
  <si>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</si>
  <si>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</si>
  <si>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</si>
  <si>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</si>
  <si>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</si>
  <si>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</si>
  <si>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</si>
  <si>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</si>
  <si>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</si>
  <si>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</si>
  <si>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</si>
  <si>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</si>
  <si>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</si>
  <si>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</si>
  <si>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</si>
  <si>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</si>
  <si>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</si>
  <si>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</si>
  <si>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</si>
  <si>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</si>
  <si>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</si>
  <si>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</si>
  <si>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</si>
  <si>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</si>
  <si>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</si>
  <si>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</si>
  <si>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</si>
  <si>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</si>
  <si>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</si>
  <si>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</si>
  <si>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</si>
  <si>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</si>
  <si>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</si>
  <si>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</si>
  <si>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</si>
  <si>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</si>
  <si>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</si>
  <si>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</si>
  <si>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</si>
  <si>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</si>
  <si>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</si>
  <si>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</si>
  <si>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</si>
  <si>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</si>
  <si>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</si>
  <si>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</si>
  <si>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</si>
  <si>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</si>
  <si>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</si>
  <si>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</si>
  <si>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</si>
  <si>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</si>
  <si>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</si>
  <si>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</si>
  <si>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</si>
  <si>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</si>
  <si>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</si>
  <si>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</si>
  <si>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</si>
  <si>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</si>
  <si>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</si>
  <si>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</si>
  <si>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</si>
  <si>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</si>
  <si>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</si>
  <si>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</si>
  <si>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</si>
  <si>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</si>
  <si>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</si>
  <si>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</si>
  <si>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</si>
  <si>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</si>
  <si>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</si>
  <si>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</si>
  <si>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</si>
  <si>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</si>
  <si>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</si>
  <si>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</si>
  <si>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</si>
  <si>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</si>
  <si>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</si>
  <si>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</si>
  <si>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</si>
  <si>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</si>
  <si>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</si>
  <si>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</si>
  <si>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</si>
  <si>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</si>
  <si>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</si>
  <si>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</si>
  <si>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</si>
  <si>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</si>
  <si>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</si>
  <si>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</si>
  <si>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</si>
  <si>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</si>
  <si>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</si>
  <si>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</si>
  <si>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</si>
  <si>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</si>
  <si>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</si>
  <si>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</si>
  <si>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</si>
  <si>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</si>
  <si>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</si>
  <si>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</si>
  <si>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</si>
  <si>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</si>
  <si>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</si>
  <si>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</si>
  <si>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</si>
  <si>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</si>
  <si>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</si>
  <si>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</si>
  <si>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</si>
  <si>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</si>
  <si>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</si>
  <si>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</si>
  <si>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</si>
  <si>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</si>
  <si>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</si>
  <si>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</si>
  <si>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</si>
  <si>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</si>
  <si>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</si>
  <si>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</si>
  <si>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</si>
  <si>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</si>
  <si>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</si>
  <si>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</si>
  <si>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</si>
  <si>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</si>
  <si>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</si>
  <si>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</si>
  <si>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</si>
  <si>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</si>
  <si>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</si>
  <si>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</si>
  <si>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</si>
  <si>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</si>
  <si>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</si>
  <si>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</si>
  <si>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</si>
  <si>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</si>
  <si>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</si>
  <si>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</si>
  <si>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</si>
  <si>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</si>
  <si>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</si>
  <si>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</si>
  <si>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</si>
  <si>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</si>
  <si>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</si>
  <si>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</si>
  <si>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</si>
  <si>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</si>
  <si>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</si>
  <si>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</si>
  <si>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</si>
  <si>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</si>
  <si>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</si>
  <si>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</si>
  <si>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</si>
  <si>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</si>
  <si>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</si>
  <si>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</si>
  <si>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</si>
  <si>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</si>
  <si>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</si>
  <si>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</si>
  <si>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</si>
  <si>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</si>
  <si>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</si>
  <si>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</si>
  <si>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</si>
  <si>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</si>
  <si>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</si>
  <si>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</si>
  <si>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</si>
  <si>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</si>
  <si>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</si>
  <si>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</si>
  <si>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</si>
  <si>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</si>
  <si>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</si>
  <si>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</si>
  <si>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</si>
  <si>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</si>
  <si>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</si>
  <si>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</si>
  <si>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</si>
  <si>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</si>
  <si>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</si>
  <si>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</si>
  <si>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</si>
  <si>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</si>
  <si>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</si>
  <si>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</si>
  <si>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</si>
  <si>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</si>
  <si>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</si>
  <si>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</si>
  <si>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</si>
  <si>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</si>
  <si>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</si>
  <si>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</si>
  <si>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</si>
  <si>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</si>
  <si>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</si>
  <si>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</si>
  <si>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</si>
  <si>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</si>
  <si>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</si>
  <si>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</si>
  <si>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</si>
  <si>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</si>
  <si>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</si>
  <si>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</si>
  <si>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</si>
  <si>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</si>
  <si>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</si>
  <si>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</si>
  <si>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</si>
  <si>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</si>
  <si>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</si>
  <si>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</si>
  <si>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</si>
  <si>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</si>
  <si>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</si>
  <si>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</si>
  <si>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</si>
  <si>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</si>
  <si>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</si>
  <si>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</si>
  <si>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</si>
  <si>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</si>
  <si>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</si>
  <si>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</si>
  <si>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</si>
  <si>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</si>
  <si>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</si>
  <si>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</si>
  <si>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</si>
  <si>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</si>
  <si>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</si>
  <si>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</si>
  <si>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</si>
  <si>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</si>
  <si>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</si>
  <si>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</si>
  <si>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</si>
  <si>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</si>
  <si>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</si>
  <si>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</si>
  <si>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</si>
  <si>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</si>
  <si>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</si>
  <si>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</si>
  <si>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</si>
  <si>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</si>
  <si>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</si>
  <si>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</si>
  <si>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</si>
  <si>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</si>
  <si>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</si>
  <si>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</si>
  <si>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</si>
  <si>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</si>
  <si>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</si>
  <si>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</si>
  <si>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</si>
  <si>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</si>
  <si>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</si>
  <si>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</si>
  <si>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</si>
  <si>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</si>
  <si>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</si>
  <si>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</si>
  <si>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</si>
  <si>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</si>
  <si>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</si>
  <si>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</si>
  <si>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</si>
  <si>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</si>
  <si>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</si>
  <si>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</si>
  <si>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</si>
  <si>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</si>
  <si>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</si>
  <si>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</si>
  <si>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</si>
  <si>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</si>
  <si>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</si>
  <si>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</si>
  <si>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</si>
  <si>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</si>
  <si>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</si>
  <si>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</si>
  <si>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</si>
  <si>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</si>
  <si>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</si>
  <si>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</si>
  <si>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</si>
  <si>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</si>
  <si>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</si>
  <si>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</si>
  <si>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</si>
  <si>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</si>
  <si>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</si>
  <si>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</si>
  <si>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</si>
  <si>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</si>
  <si>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</si>
  <si>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</si>
  <si>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</si>
  <si>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</si>
  <si>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</si>
  <si>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</si>
  <si>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</si>
  <si>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</si>
  <si>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</si>
  <si>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</si>
  <si>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</si>
  <si>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</si>
  <si>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</si>
  <si>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</si>
  <si>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</si>
  <si>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</si>
  <si>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</si>
  <si>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</si>
  <si>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</si>
  <si>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</si>
  <si>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</si>
  <si>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</si>
  <si>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</si>
  <si>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</si>
  <si>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</si>
  <si>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</si>
  <si>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</si>
  <si>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</si>
  <si>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</si>
  <si>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</si>
  <si>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</si>
  <si>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</si>
  <si>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</si>
  <si>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</si>
  <si>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</si>
  <si>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</si>
  <si>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</si>
  <si>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</si>
  <si>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</si>
  <si>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</si>
  <si>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</si>
  <si>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</si>
  <si>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</si>
  <si>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</si>
  <si>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</si>
  <si>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</si>
  <si>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</si>
  <si>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</si>
  <si>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</si>
  <si>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</si>
  <si>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</si>
  <si>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</si>
  <si>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</si>
  <si>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</si>
  <si>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</si>
  <si>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</si>
  <si>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</si>
  <si>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</si>
  <si>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</si>
  <si>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</si>
  <si>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</si>
  <si>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</si>
  <si>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</si>
  <si>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</si>
  <si>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</si>
  <si>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</si>
  <si>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</si>
  <si>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</si>
  <si>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</si>
  <si>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</si>
  <si>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</si>
  <si>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</si>
  <si>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</si>
  <si>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</si>
  <si>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</si>
  <si>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</si>
  <si>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</si>
  <si>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</si>
  <si>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</si>
  <si>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</si>
  <si>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</si>
  <si>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</si>
  <si>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</si>
  <si>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</si>
  <si>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</si>
  <si>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</si>
  <si>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</si>
  <si>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</si>
  <si>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</si>
  <si>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</si>
  <si>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</si>
  <si>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</si>
  <si>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</si>
  <si>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</si>
  <si>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</si>
  <si>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</si>
  <si>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</si>
  <si>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</si>
  <si>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</si>
  <si>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</si>
  <si>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</si>
  <si>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</si>
  <si>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</si>
  <si>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</si>
  <si>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</si>
  <si>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</si>
  <si>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</si>
  <si>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</si>
  <si>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</si>
  <si>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</si>
  <si>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</si>
  <si>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</si>
  <si>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</si>
  <si>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</si>
  <si>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</si>
  <si>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</si>
  <si>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</si>
  <si>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</si>
  <si>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</si>
  <si>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</si>
  <si>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</si>
  <si>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</si>
  <si>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</si>
  <si>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</si>
  <si>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</si>
  <si>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</si>
  <si>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</si>
  <si>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</si>
  <si>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</si>
  <si>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</si>
  <si>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</si>
  <si>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</si>
  <si>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</si>
  <si>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</si>
  <si>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</si>
  <si>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</si>
  <si>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</si>
  <si>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</si>
  <si>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</si>
  <si>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</si>
  <si>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</si>
  <si>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</si>
  <si>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</si>
  <si>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</si>
  <si>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</si>
  <si>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</si>
  <si>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</si>
  <si>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</si>
  <si>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</si>
  <si>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</si>
  <si>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</si>
  <si>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</si>
  <si>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</si>
  <si>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</si>
  <si>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</si>
  <si>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</si>
  <si>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</si>
  <si>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</si>
  <si>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</si>
  <si>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</si>
  <si>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</si>
  <si>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</si>
  <si>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</si>
  <si>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</si>
  <si>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</si>
  <si>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</si>
  <si>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</si>
  <si>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</si>
  <si>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</si>
  <si>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</si>
  <si>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</si>
  <si>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</si>
  <si>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</si>
  <si>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</si>
  <si>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</si>
  <si>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</si>
  <si>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</si>
  <si>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</si>
  <si>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</si>
  <si>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</si>
  <si>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</si>
  <si>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</si>
  <si>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</si>
  <si>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</si>
  <si>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</si>
  <si>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</si>
  <si>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</si>
  <si>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</si>
  <si>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</si>
  <si>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</si>
  <si>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</si>
  <si>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</si>
  <si>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</si>
  <si>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</si>
  <si>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</si>
  <si>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</si>
  <si>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</si>
  <si>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</si>
  <si>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</si>
  <si>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</si>
  <si>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</si>
  <si>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</si>
  <si>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</si>
  <si>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</si>
  <si>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</si>
  <si>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</si>
  <si>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</si>
  <si>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</si>
  <si>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</si>
  <si>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</si>
  <si>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</si>
  <si>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</si>
  <si>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</si>
  <si>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</si>
  <si>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</si>
  <si>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</si>
  <si>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</si>
  <si>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</si>
  <si>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</si>
  <si>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</si>
  <si>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</si>
  <si>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</si>
  <si>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</si>
  <si>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</si>
  <si>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</si>
  <si>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</si>
  <si>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</si>
  <si>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</si>
  <si>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</si>
  <si>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</si>
  <si>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</si>
  <si>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</si>
  <si>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</si>
  <si>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</si>
  <si>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</si>
  <si>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</si>
  <si>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</si>
  <si>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</si>
  <si>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</si>
  <si>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</si>
  <si>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</si>
  <si>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</si>
  <si>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</si>
  <si>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</si>
  <si>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</si>
  <si>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</si>
  <si>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</si>
  <si>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</si>
  <si>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</si>
  <si>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</si>
  <si>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</si>
  <si>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</si>
  <si>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</si>
  <si>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</si>
  <si>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</si>
  <si>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</si>
  <si>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</si>
  <si>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</si>
  <si>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</si>
  <si>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</si>
  <si>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</si>
  <si>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</si>
  <si>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</si>
  <si>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</si>
  <si>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</si>
  <si>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</si>
  <si>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</si>
  <si>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</si>
  <si>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</si>
  <si>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</si>
  <si>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</si>
  <si>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</si>
  <si>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</si>
  <si>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</si>
  <si>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</si>
  <si>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</si>
  <si>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</si>
  <si>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</si>
  <si>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</si>
  <si>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</si>
  <si>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</si>
  <si>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</si>
  <si>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</si>
  <si>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</si>
  <si>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</si>
  <si>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</si>
  <si>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</si>
  <si>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</si>
  <si>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</si>
  <si>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</si>
  <si>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</si>
  <si>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</si>
  <si>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</si>
  <si>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</si>
  <si>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</si>
  <si>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</si>
  <si>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</si>
  <si>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</si>
  <si>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</si>
  <si>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</si>
  <si>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</si>
  <si>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</si>
  <si>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</si>
  <si>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</si>
  <si>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</si>
  <si>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</si>
  <si>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</si>
  <si>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</si>
  <si>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</si>
  <si>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</si>
  <si>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</si>
  <si>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</si>
  <si>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</si>
  <si>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</si>
  <si>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</si>
  <si>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</si>
  <si>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</si>
  <si>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</si>
  <si>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</si>
  <si>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</si>
  <si>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</si>
  <si>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</si>
  <si>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</si>
  <si>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</si>
  <si>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</si>
  <si>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</si>
  <si>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</si>
  <si>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</si>
  <si>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</si>
  <si>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</si>
  <si>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</si>
  <si>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</si>
  <si>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</si>
  <si>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</si>
  <si>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</si>
  <si>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</si>
  <si>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</si>
  <si>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</si>
  <si>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</si>
  <si>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</si>
  <si>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</si>
  <si>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</si>
  <si>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</si>
  <si>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</si>
  <si>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</si>
  <si>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</si>
  <si>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</si>
  <si>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</si>
  <si>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</si>
  <si>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</si>
  <si>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</si>
  <si>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</si>
  <si>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</si>
  <si>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</si>
  <si>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</si>
  <si>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</si>
  <si>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</si>
  <si>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</si>
  <si>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</si>
  <si>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</si>
  <si>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</si>
  <si>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</si>
  <si>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</si>
  <si>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</si>
  <si>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</si>
  <si>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</si>
  <si>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</si>
  <si>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</si>
  <si>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</si>
  <si>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</si>
  <si>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</si>
  <si>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</si>
  <si>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</si>
  <si>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</si>
  <si>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</si>
  <si>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</si>
  <si>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</si>
  <si>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</si>
  <si>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</si>
  <si>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</si>
  <si>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</si>
  <si>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</si>
  <si>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</si>
  <si>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</si>
  <si>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</si>
  <si>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</si>
  <si>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</si>
  <si>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</si>
  <si>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</si>
  <si>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</si>
  <si>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</si>
  <si>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</si>
  <si>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</si>
  <si>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</si>
  <si>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</si>
  <si>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</si>
  <si>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</si>
  <si>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</si>
  <si>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</si>
  <si>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</si>
  <si>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</si>
  <si>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</si>
  <si>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</si>
  <si>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</si>
  <si>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</si>
  <si>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</si>
  <si>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</si>
  <si>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</si>
  <si>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</si>
  <si>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</si>
  <si>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</si>
  <si>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</si>
  <si>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</si>
  <si>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</si>
  <si>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</si>
  <si>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</si>
  <si>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</si>
  <si>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</si>
  <si>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</si>
  <si>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</si>
  <si>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</si>
  <si>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</si>
  <si>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</si>
  <si>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</si>
  <si>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</si>
  <si>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</si>
  <si>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</si>
  <si>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</si>
  <si>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</si>
  <si>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</si>
  <si>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</si>
  <si>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</si>
  <si>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</si>
  <si>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</si>
  <si>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</si>
  <si>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</si>
  <si>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</si>
  <si>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</si>
  <si>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</si>
  <si>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</si>
  <si>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</si>
  <si>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</si>
  <si>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</si>
  <si>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</si>
  <si>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</si>
  <si>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</si>
  <si>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</si>
  <si>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</si>
  <si>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</si>
  <si>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</si>
  <si>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</si>
  <si>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</si>
  <si>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</si>
  <si>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</si>
  <si>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</si>
  <si>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</si>
  <si>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</si>
  <si>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</si>
  <si>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</si>
  <si>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</si>
  <si>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</si>
  <si>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</si>
  <si>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</si>
  <si>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</si>
  <si>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</si>
  <si>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</si>
  <si>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</si>
  <si>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</si>
  <si>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</si>
  <si>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</si>
  <si>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</si>
  <si>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</si>
  <si>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</si>
  <si>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</si>
  <si>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</si>
  <si>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</si>
  <si>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</si>
  <si>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</si>
  <si>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</si>
  <si>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</si>
  <si>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</si>
  <si>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</si>
  <si>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</si>
  <si>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</si>
  <si>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</si>
  <si>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</si>
  <si>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</si>
  <si>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</si>
  <si>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</si>
  <si>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</si>
  <si>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</si>
  <si>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</si>
  <si>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</si>
  <si>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</si>
  <si>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</si>
  <si>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</si>
  <si>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</si>
  <si>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</si>
  <si>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</si>
  <si>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</si>
  <si>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</si>
  <si>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</si>
  <si>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</si>
  <si>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</si>
  <si>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</si>
  <si>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</si>
  <si>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</si>
  <si>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</si>
  <si>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</si>
  <si>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</si>
  <si>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</si>
  <si>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</si>
  <si>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</si>
  <si>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</si>
  <si>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</si>
  <si>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</si>
  <si>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</si>
  <si>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</si>
  <si>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</si>
  <si>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</si>
  <si>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</si>
  <si>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</si>
  <si>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</si>
  <si>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</si>
  <si>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</si>
  <si>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</si>
  <si>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</si>
  <si>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</si>
  <si>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</si>
  <si>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</si>
  <si>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</si>
  <si>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</si>
  <si>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</si>
  <si>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</si>
  <si>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</si>
  <si>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</si>
  <si>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</si>
  <si>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</si>
  <si>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</si>
  <si>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</si>
  <si>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</si>
  <si>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</si>
  <si>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</si>
  <si>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</si>
  <si>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</si>
  <si>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</si>
  <si>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</si>
  <si>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</si>
  <si>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</si>
  <si>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</si>
  <si>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</si>
  <si>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</si>
  <si>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</si>
  <si>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</si>
  <si>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</si>
  <si>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</si>
  <si>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</si>
  <si>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</si>
  <si>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</si>
  <si>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</si>
  <si>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</si>
  <si>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</si>
  <si>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</si>
  <si>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</si>
  <si>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</si>
  <si>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</si>
  <si>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</si>
  <si>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</si>
  <si>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</si>
  <si>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</si>
  <si>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</si>
  <si>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</si>
  <si>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</si>
  <si>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</si>
  <si>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</si>
  <si>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</si>
  <si>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</si>
  <si>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</si>
  <si>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</si>
  <si>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</si>
  <si>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</si>
  <si>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</si>
  <si>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</si>
  <si>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</si>
  <si>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</si>
  <si>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</si>
  <si>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</si>
  <si>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</si>
  <si>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</si>
  <si>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</si>
  <si>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</si>
  <si>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</si>
  <si>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</si>
  <si>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</si>
  <si>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</si>
  <si>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</si>
  <si>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</si>
  <si>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</si>
  <si>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</si>
  <si>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</si>
  <si>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</si>
  <si>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</si>
  <si>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</si>
  <si>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</si>
  <si>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</si>
  <si>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</si>
  <si>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</si>
  <si>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</si>
  <si>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</si>
  <si>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</si>
  <si>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</si>
  <si>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</si>
  <si>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</si>
  <si>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</si>
  <si>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</si>
  <si>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</si>
  <si>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</si>
  <si>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</si>
  <si>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</si>
  <si>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</si>
  <si>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</si>
  <si>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</si>
  <si>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</si>
  <si>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</si>
  <si>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</si>
  <si>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</si>
  <si>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</si>
  <si>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</si>
  <si>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</si>
  <si>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</si>
  <si>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</si>
  <si>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</si>
  <si>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</si>
  <si>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</si>
  <si>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</si>
  <si>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</si>
  <si>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</si>
  <si>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</si>
  <si>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</si>
  <si>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</si>
  <si>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</si>
  <si>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</si>
  <si>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</si>
  <si>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</si>
  <si>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</si>
  <si>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</si>
  <si>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</si>
  <si>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</si>
  <si>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</si>
  <si>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</si>
  <si>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</si>
  <si>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</si>
  <si>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</si>
  <si>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</si>
  <si>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</si>
  <si>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</si>
  <si>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</si>
  <si>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</si>
  <si>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</si>
  <si>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</si>
  <si>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</si>
  <si>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</si>
  <si>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</si>
  <si>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</si>
  <si>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</si>
  <si>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</si>
  <si>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</si>
  <si>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</si>
  <si>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</si>
  <si>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</si>
  <si>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</si>
  <si>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</si>
  <si>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</si>
  <si>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</si>
  <si>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</si>
  <si>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</si>
  <si>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</si>
  <si>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</si>
  <si>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</si>
  <si>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</si>
  <si>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</si>
  <si>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</si>
  <si>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</si>
  <si>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</si>
  <si>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</si>
  <si>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</si>
  <si>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</si>
  <si>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</si>
  <si>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</si>
  <si>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</si>
  <si>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</si>
  <si>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</si>
  <si>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</si>
  <si>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</si>
  <si>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</si>
  <si>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</si>
  <si>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</si>
  <si>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</si>
  <si>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</si>
  <si>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</si>
  <si>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</si>
  <si>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</si>
  <si>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</si>
  <si>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</si>
  <si>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</si>
  <si>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</si>
  <si>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</si>
  <si>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</si>
  <si>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</si>
  <si>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</si>
  <si>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</si>
  <si>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</si>
  <si>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</si>
  <si>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</si>
  <si>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</si>
  <si>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</si>
  <si>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</si>
  <si>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</si>
  <si>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</si>
  <si>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</si>
  <si>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</si>
  <si>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</si>
  <si>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</si>
  <si>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</si>
  <si>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</si>
  <si>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</si>
  <si>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</si>
  <si>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</si>
  <si>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</si>
  <si>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</si>
  <si>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</si>
  <si>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</si>
  <si>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</si>
  <si>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</si>
  <si>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</si>
  <si>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</si>
  <si>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</si>
  <si>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</si>
  <si>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</si>
  <si>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</si>
  <si>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</si>
  <si>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</si>
  <si>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</si>
  <si>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</si>
  <si>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</si>
  <si>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</si>
  <si>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</si>
  <si>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</si>
  <si>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</si>
  <si>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</si>
  <si>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</si>
  <si>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</si>
  <si>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</si>
  <si>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</si>
  <si>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</si>
  <si>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</si>
  <si>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</si>
  <si>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</si>
  <si>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</si>
  <si>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</si>
  <si>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</si>
  <si>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</si>
  <si>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</si>
  <si>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</si>
  <si>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</si>
  <si>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</si>
  <si>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</si>
  <si>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</si>
  <si>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</si>
  <si>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</si>
  <si>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</si>
  <si>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</si>
  <si>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</si>
  <si>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</si>
  <si>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</si>
  <si>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</si>
  <si>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</si>
  <si>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</si>
  <si>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</si>
  <si>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</si>
  <si>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</si>
  <si>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</si>
  <si>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</si>
  <si>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</si>
  <si>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</si>
  <si>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</si>
  <si>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</si>
  <si>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</si>
  <si>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</si>
  <si>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</si>
  <si>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</si>
  <si>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</si>
  <si>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</si>
  <si>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</si>
  <si>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</si>
  <si>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</si>
  <si>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</si>
  <si>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</si>
  <si>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</si>
  <si>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</si>
  <si>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</si>
  <si>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</si>
  <si>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</si>
  <si>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</si>
  <si>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</si>
  <si>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</si>
  <si>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</si>
  <si>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</si>
  <si>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</si>
  <si>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</si>
  <si>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</si>
  <si>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</si>
  <si>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</si>
  <si>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</si>
  <si>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</si>
  <si>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</si>
  <si>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</si>
  <si>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</si>
  <si>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</si>
  <si>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</si>
  <si>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</si>
  <si>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</si>
  <si>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</si>
  <si>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</si>
  <si>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</si>
  <si>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</si>
  <si>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</si>
  <si>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</si>
  <si>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</si>
  <si>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</si>
  <si>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</si>
  <si>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</si>
  <si>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</si>
  <si>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</si>
  <si>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</si>
  <si>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</si>
  <si>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</si>
  <si>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</si>
  <si>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</si>
  <si>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</si>
  <si>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</si>
  <si>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</si>
  <si>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</si>
  <si>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</si>
  <si>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</si>
  <si>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</si>
  <si>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</si>
  <si>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</si>
  <si>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</si>
  <si>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</si>
  <si>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</si>
  <si>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</si>
  <si>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</si>
  <si>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</si>
  <si>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</si>
  <si>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</si>
  <si>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</si>
  <si>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</si>
  <si>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</si>
  <si>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</si>
  <si>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</si>
  <si>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</si>
  <si>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</si>
  <si>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</si>
  <si>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</si>
  <si>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</si>
  <si>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</si>
  <si>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</si>
  <si>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</si>
  <si>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</si>
  <si>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</si>
  <si>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</si>
  <si>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</si>
  <si>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</si>
  <si>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</si>
  <si>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</si>
  <si>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</si>
  <si>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</si>
  <si>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</si>
  <si>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</si>
  <si>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</si>
  <si>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</si>
  <si>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</si>
  <si>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</si>
  <si>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</si>
  <si>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</si>
  <si>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</si>
  <si>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</si>
  <si>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</si>
  <si>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</si>
  <si>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</si>
  <si>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</si>
  <si>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</si>
  <si>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</si>
  <si>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</si>
  <si>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</si>
  <si>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</si>
  <si>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</si>
  <si>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</si>
  <si>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</si>
  <si>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</si>
  <si>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</si>
  <si>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</si>
  <si>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</si>
  <si>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</si>
  <si>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</si>
  <si>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</si>
  <si>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</si>
  <si>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</si>
  <si>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</si>
  <si>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</si>
  <si>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</si>
  <si>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</si>
  <si>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</si>
  <si>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</si>
  <si>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</si>
  <si>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</si>
  <si>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</si>
  <si>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</si>
  <si>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</si>
  <si>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</si>
  <si>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</si>
  <si>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</si>
  <si>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</si>
  <si>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</si>
  <si>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</si>
  <si>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</si>
  <si>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</si>
  <si>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</si>
  <si>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</si>
  <si>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</si>
  <si>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</si>
  <si>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</si>
  <si>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</si>
  <si>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</si>
  <si>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</si>
  <si>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</si>
  <si>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</si>
  <si>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</si>
  <si>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</si>
  <si>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</si>
  <si>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</si>
  <si>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</si>
  <si>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</si>
  <si>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</si>
  <si>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</si>
  <si>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</si>
  <si>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</si>
  <si>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</si>
  <si>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</si>
  <si>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</si>
  <si>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</si>
  <si>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</si>
  <si>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</si>
  <si>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</si>
  <si>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</si>
  <si>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</si>
  <si>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</si>
  <si>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</si>
  <si>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</si>
  <si>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</si>
  <si>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</si>
  <si>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</si>
  <si>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</si>
  <si>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</si>
  <si>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</si>
  <si>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</si>
  <si>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</si>
  <si>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</si>
  <si>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</si>
  <si>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</si>
  <si>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</si>
  <si>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</si>
  <si>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</si>
  <si>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</si>
  <si>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</si>
  <si>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</si>
  <si>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</si>
  <si>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</si>
  <si>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</si>
  <si>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</si>
  <si>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</si>
  <si>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</si>
  <si>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</si>
  <si>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</si>
  <si>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</si>
  <si>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</si>
  <si>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</si>
  <si>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</si>
  <si>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</si>
  <si>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</si>
  <si>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</si>
  <si>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</si>
  <si>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</si>
  <si>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</si>
  <si>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</si>
  <si>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</si>
  <si>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</si>
  <si>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</si>
  <si>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</si>
  <si>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</si>
  <si>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</si>
  <si>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</si>
  <si>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</si>
  <si>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</si>
  <si>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</si>
  <si>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</si>
  <si>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</si>
  <si>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</si>
  <si>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</si>
  <si>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</si>
  <si>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</si>
  <si>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</si>
  <si>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</si>
  <si>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</si>
  <si>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</si>
  <si>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</si>
  <si>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</si>
  <si>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</si>
  <si>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</si>
  <si>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</si>
  <si>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</si>
  <si>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</si>
  <si>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</si>
  <si>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</si>
  <si>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</si>
  <si>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</si>
  <si>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</si>
  <si>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</si>
  <si>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</si>
  <si>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</si>
  <si>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</si>
  <si>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</si>
  <si>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</si>
  <si>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</si>
  <si>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</si>
  <si>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</si>
  <si>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</si>
  <si>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</si>
  <si>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</si>
  <si>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</si>
  <si>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</si>
  <si>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</si>
  <si>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</si>
  <si>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</si>
  <si>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</si>
  <si>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</si>
  <si>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</si>
  <si>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</si>
  <si>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</si>
  <si>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</si>
  <si>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</si>
  <si>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</si>
  <si>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</si>
  <si>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</si>
  <si>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</si>
  <si>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</si>
  <si>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</si>
  <si>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</si>
  <si>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</si>
  <si>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</si>
  <si>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</si>
  <si>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</si>
  <si>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</si>
  <si>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</si>
  <si>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</si>
  <si>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</si>
  <si>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</si>
  <si>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</si>
  <si>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</si>
  <si>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</si>
  <si>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</si>
  <si>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</si>
  <si>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</si>
  <si>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</si>
  <si>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</si>
  <si>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</si>
  <si>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</si>
  <si>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</si>
  <si>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</si>
  <si>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</si>
  <si>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</si>
  <si>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</si>
  <si>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</si>
  <si>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</si>
  <si>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</si>
  <si>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</si>
  <si>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</si>
  <si>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</si>
  <si>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</si>
  <si>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</si>
  <si>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</si>
  <si>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</si>
  <si>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</si>
  <si>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</si>
  <si>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</si>
  <si>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</si>
  <si>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</si>
  <si>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</si>
  <si>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</si>
  <si>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</si>
  <si>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</si>
  <si>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</si>
  <si>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</si>
  <si>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</si>
  <si>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</si>
  <si>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</si>
  <si>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</si>
  <si>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</si>
  <si>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</si>
  <si>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</si>
  <si>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</si>
  <si>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</si>
  <si>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</si>
  <si>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</si>
  <si>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</si>
  <si>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</si>
  <si>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</si>
  <si>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</si>
  <si>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</si>
  <si>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</si>
  <si>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</si>
  <si>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</si>
  <si>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</si>
  <si>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</si>
  <si>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</si>
  <si>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</si>
  <si>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</si>
  <si>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</si>
  <si>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</si>
  <si>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</si>
  <si>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</si>
  <si>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</si>
  <si>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</si>
  <si>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</si>
  <si>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</si>
  <si>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</si>
  <si>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</si>
  <si>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</si>
  <si>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</si>
  <si>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</si>
  <si>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</si>
  <si>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</si>
  <si>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</si>
  <si>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</si>
  <si>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</si>
  <si>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</si>
  <si>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</si>
  <si>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</si>
  <si>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</si>
  <si>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</si>
  <si>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</si>
  <si>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</si>
  <si>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</si>
  <si>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</si>
  <si>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</si>
  <si>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</si>
  <si>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</si>
  <si>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</si>
  <si>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</si>
  <si>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</si>
  <si>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</si>
  <si>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</si>
  <si>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</si>
  <si>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</si>
  <si>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</si>
  <si>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</si>
  <si>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</si>
  <si>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</si>
  <si>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</si>
  <si>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</si>
  <si>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</si>
  <si>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</si>
  <si>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</si>
  <si>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</si>
  <si>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</si>
  <si>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</si>
  <si>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</si>
  <si>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</si>
  <si>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</si>
  <si>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</si>
  <si>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</si>
  <si>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</si>
  <si>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</si>
  <si>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</si>
  <si>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</si>
  <si>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</si>
  <si>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</si>
  <si>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</si>
  <si>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</si>
  <si>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</si>
  <si>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</si>
  <si>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</si>
  <si>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</si>
  <si>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</si>
  <si>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</si>
  <si>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</si>
  <si>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</si>
  <si>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</si>
  <si>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</si>
  <si>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</si>
  <si>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</si>
  <si>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</si>
  <si>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</si>
  <si>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</si>
  <si>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</si>
  <si>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</si>
  <si>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</si>
  <si>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</si>
  <si>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</si>
  <si>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</si>
  <si>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</si>
  <si>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</si>
  <si>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</si>
  <si>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</si>
  <si>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</si>
  <si>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</si>
  <si>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</si>
  <si>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</si>
  <si>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</si>
  <si>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</si>
  <si>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</si>
  <si>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</si>
  <si>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</si>
  <si>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</si>
  <si>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</si>
  <si>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</si>
  <si>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</si>
  <si>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</si>
  <si>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</si>
  <si>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</si>
  <si>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</si>
  <si>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</si>
  <si>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</si>
  <si>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</si>
  <si>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</si>
  <si>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</si>
  <si>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</si>
  <si>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</si>
  <si>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</si>
  <si>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</si>
  <si>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</si>
  <si>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</si>
  <si>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</si>
  <si>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</si>
  <si>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</si>
  <si>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</si>
  <si>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</si>
  <si>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</si>
  <si>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</si>
  <si>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</si>
  <si>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</si>
  <si>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</si>
  <si>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</si>
  <si>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</si>
  <si>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</si>
  <si>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</si>
  <si>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</si>
  <si>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</si>
  <si>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</si>
  <si>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</si>
  <si>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</si>
  <si>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</si>
  <si>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</si>
  <si>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</si>
  <si>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</si>
  <si>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</si>
  <si>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</si>
  <si>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</si>
  <si>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</si>
  <si>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</si>
  <si>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</si>
  <si>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</si>
  <si>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</si>
  <si>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</si>
  <si>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</si>
  <si>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</si>
  <si>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</si>
  <si>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</si>
  <si>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</si>
  <si>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</si>
  <si>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</si>
  <si>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</si>
  <si>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</si>
  <si>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</si>
  <si>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</si>
  <si>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</si>
  <si>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</si>
  <si>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</si>
  <si>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</si>
  <si>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</si>
  <si>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</si>
  <si>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</si>
  <si>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</si>
  <si>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</si>
  <si>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</si>
  <si>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</si>
  <si>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</si>
  <si>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</si>
  <si>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</si>
  <si>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</si>
  <si>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</si>
  <si>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</si>
  <si>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</si>
  <si>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</si>
  <si>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</si>
  <si>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</si>
  <si>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</si>
  <si>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</si>
  <si>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</si>
  <si>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</si>
  <si>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</si>
  <si>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</si>
  <si>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</si>
  <si>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</si>
  <si>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</si>
  <si>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</si>
  <si>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</si>
  <si>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</si>
  <si>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</si>
  <si>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</si>
  <si>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</si>
  <si>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</si>
  <si>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</si>
  <si>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</si>
  <si>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</si>
  <si>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</si>
  <si>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</si>
  <si>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</si>
  <si>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</si>
  <si>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</si>
  <si>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</si>
  <si>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</si>
  <si>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</si>
  <si>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</si>
  <si>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</si>
  <si>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</si>
  <si>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</si>
  <si>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</si>
  <si>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</si>
  <si>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</si>
  <si>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</si>
  <si>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</si>
  <si>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</si>
  <si>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</si>
  <si>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</si>
  <si>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</si>
  <si>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</si>
  <si>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</si>
  <si>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</si>
  <si>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</si>
  <si>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</si>
  <si>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</si>
  <si>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</si>
  <si>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</si>
  <si>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</si>
  <si>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</si>
  <si>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</si>
  <si>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</si>
  <si>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</si>
  <si>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</si>
  <si>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</si>
  <si>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</si>
  <si>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</si>
  <si>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</si>
  <si>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</si>
  <si>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</si>
  <si>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</si>
  <si>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</si>
  <si>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</si>
  <si>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</si>
  <si>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</si>
  <si>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</si>
  <si>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</si>
  <si>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</si>
  <si>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</si>
  <si>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</si>
  <si>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</si>
  <si>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</si>
  <si>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</si>
  <si>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</si>
  <si>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</si>
  <si>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</si>
  <si>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</si>
  <si>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</si>
  <si>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</si>
  <si>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</si>
  <si>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</si>
  <si>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</si>
  <si>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</si>
  <si>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</si>
  <si>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</si>
  <si>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</si>
  <si>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</si>
  <si>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</si>
  <si>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</si>
  <si>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</si>
  <si>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</si>
  <si>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</si>
  <si>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</si>
  <si>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</si>
  <si>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</si>
  <si>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</si>
  <si>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</si>
  <si>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</si>
  <si>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</si>
  <si>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</si>
  <si>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</si>
  <si>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</si>
  <si>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</si>
  <si>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</si>
  <si>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</si>
  <si>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</si>
  <si>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</si>
  <si>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</si>
  <si>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</si>
  <si>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</si>
  <si>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</si>
  <si>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</si>
  <si>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</si>
  <si>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</si>
  <si>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</si>
  <si>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</si>
  <si>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</si>
  <si>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</si>
  <si>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</si>
  <si>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</si>
  <si>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</si>
  <si>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</si>
  <si>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</si>
  <si>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</si>
  <si>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</si>
  <si>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</si>
  <si>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</si>
  <si>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</si>
  <si>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</si>
  <si>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</si>
  <si>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</si>
  <si>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</si>
  <si>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</si>
  <si>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</si>
  <si>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</si>
  <si>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</si>
  <si>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</si>
  <si>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</si>
  <si>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</si>
  <si>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</si>
  <si>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</si>
  <si>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</si>
  <si>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</si>
  <si>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</si>
  <si>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</si>
  <si>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</si>
  <si>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</si>
  <si>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</si>
  <si>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</si>
  <si>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</si>
  <si>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</si>
  <si>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</si>
  <si>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</si>
  <si>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</si>
  <si>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</si>
  <si>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</si>
  <si>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</si>
  <si>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</si>
  <si>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</si>
  <si>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</si>
  <si>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</si>
  <si>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</si>
  <si>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</si>
  <si>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</si>
  <si>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</si>
  <si>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</si>
  <si>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</si>
  <si>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</si>
  <si>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</si>
  <si>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</si>
  <si>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</si>
  <si>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</si>
  <si>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</si>
  <si>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</si>
  <si>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</si>
  <si>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</si>
  <si>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</si>
  <si>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</si>
  <si>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</si>
  <si>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</si>
  <si>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</si>
  <si>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</si>
  <si>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</si>
  <si>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</si>
  <si>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</si>
  <si>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</si>
  <si>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</si>
  <si>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</si>
  <si>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</si>
  <si>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</si>
  <si>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</si>
  <si>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</si>
  <si>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</si>
  <si>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</si>
  <si>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</si>
  <si>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</si>
  <si>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</si>
  <si>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</si>
  <si>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</si>
  <si>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</si>
  <si>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</si>
  <si>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</si>
  <si>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</si>
  <si>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</si>
  <si>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</si>
  <si>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</si>
  <si>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</si>
  <si>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</si>
  <si>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</si>
  <si>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</si>
  <si>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</si>
  <si>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</si>
  <si>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</si>
  <si>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</si>
  <si>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</si>
  <si>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</si>
  <si>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</si>
  <si>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</si>
  <si>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</si>
  <si>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</si>
  <si>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</si>
  <si>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</si>
  <si>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</si>
  <si>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</si>
  <si>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</si>
  <si>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</si>
  <si>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</si>
  <si>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</si>
  <si>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</si>
  <si>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</si>
  <si>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</si>
  <si>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</si>
  <si>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</si>
  <si>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</si>
  <si>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</si>
  <si>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</si>
  <si>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</si>
  <si>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</si>
  <si>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</si>
  <si>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</si>
  <si>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</si>
  <si>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</si>
  <si>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</si>
  <si>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</si>
  <si>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</si>
  <si>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</si>
  <si>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</si>
  <si>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</si>
  <si>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</si>
  <si>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</si>
  <si>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</si>
  <si>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</si>
  <si>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</si>
  <si>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</si>
  <si>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</si>
  <si>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</si>
  <si>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</si>
  <si>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</si>
  <si>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</si>
  <si>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</si>
  <si>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</si>
  <si>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</si>
  <si>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</si>
  <si>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</si>
  <si>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</si>
  <si>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</si>
  <si>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</si>
  <si>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</si>
  <si>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</si>
  <si>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</si>
  <si>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</si>
  <si>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</si>
  <si>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</si>
  <si>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</si>
  <si>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</si>
  <si>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</si>
  <si>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</si>
  <si>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</si>
  <si>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</si>
  <si>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</si>
  <si>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</si>
  <si>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</si>
  <si>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</si>
  <si>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</si>
  <si>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</si>
  <si>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</si>
  <si>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</si>
  <si>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</si>
  <si>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</si>
  <si>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</si>
  <si>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</si>
  <si>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</si>
  <si>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</si>
  <si>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</si>
  <si>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</si>
  <si>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</si>
  <si>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</si>
  <si>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</si>
  <si>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</si>
  <si>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</si>
  <si>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</si>
  <si>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</si>
  <si>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</si>
  <si>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</si>
  <si>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</si>
  <si>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</si>
  <si>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</si>
  <si>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</si>
  <si>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</si>
  <si>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</si>
  <si>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</si>
  <si>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</si>
  <si>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</si>
  <si>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</si>
  <si>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</si>
  <si>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</si>
  <si>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</si>
  <si>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</si>
  <si>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</si>
  <si>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</si>
  <si>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</si>
  <si>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</si>
  <si>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</si>
  <si>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</si>
  <si>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</si>
  <si>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</si>
  <si>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</si>
  <si>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</si>
  <si>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</si>
  <si>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</si>
  <si>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</si>
  <si>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</si>
  <si>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</si>
  <si>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</si>
  <si>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</si>
  <si>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</si>
  <si>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</si>
  <si>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</si>
  <si>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</si>
  <si>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</si>
  <si>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</si>
  <si>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</si>
  <si>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</si>
  <si>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</si>
  <si>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</si>
  <si>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</si>
  <si>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</si>
  <si>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</si>
  <si>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</si>
  <si>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</si>
  <si>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</si>
  <si>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</si>
  <si>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</si>
  <si>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</si>
  <si>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</si>
  <si>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</si>
  <si>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</si>
  <si>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</si>
  <si>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</si>
  <si>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</si>
  <si>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</si>
  <si>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</si>
  <si>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</si>
  <si>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</si>
  <si>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</si>
  <si>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</si>
  <si>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</si>
  <si>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</si>
  <si>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</si>
  <si>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</si>
  <si>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</si>
  <si>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</si>
  <si>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</si>
  <si>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</si>
  <si>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</si>
  <si>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</si>
  <si>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</si>
  <si>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</si>
  <si>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</si>
  <si>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</si>
  <si>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</si>
  <si>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</si>
  <si>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</si>
  <si>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</si>
  <si>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</si>
  <si>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</si>
  <si>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</si>
  <si>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</si>
  <si>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</si>
  <si>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</si>
  <si>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</si>
  <si>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</si>
  <si>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</si>
  <si>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</si>
  <si>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</si>
  <si>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</si>
  <si>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</si>
  <si>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</si>
  <si>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</si>
  <si>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</si>
  <si>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</si>
  <si>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</si>
  <si>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</si>
  <si>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</si>
  <si>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</si>
  <si>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</si>
  <si>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</si>
  <si>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</si>
  <si>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</si>
  <si>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</si>
  <si>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</si>
  <si>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</si>
  <si>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</si>
  <si>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</si>
  <si>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</si>
  <si>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</si>
  <si>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</si>
  <si>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</si>
  <si>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</si>
  <si>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</si>
  <si>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</si>
  <si>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</si>
  <si>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</si>
  <si>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</si>
  <si>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</si>
  <si>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</si>
  <si>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</si>
  <si>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</si>
  <si>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</si>
  <si>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</si>
  <si>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</si>
  <si>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</si>
  <si>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</si>
  <si>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</si>
  <si>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</si>
  <si>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</si>
  <si>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</si>
  <si>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</si>
  <si>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</si>
  <si>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</si>
  <si>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</si>
  <si>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</si>
  <si>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</si>
  <si>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</si>
  <si>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</si>
  <si>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</si>
  <si>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</si>
  <si>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</si>
  <si>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</si>
  <si>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</si>
  <si>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</si>
  <si>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</si>
  <si>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</si>
  <si>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</si>
  <si>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</si>
  <si>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</si>
  <si>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</si>
  <si>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</si>
  <si>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</si>
  <si>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</si>
  <si>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</si>
  <si>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</si>
  <si>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</si>
  <si>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</si>
  <si>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</si>
  <si>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</si>
  <si>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</si>
  <si>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</si>
  <si>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</si>
  <si>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</si>
  <si>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</si>
  <si>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</si>
  <si>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</si>
  <si>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</si>
  <si>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</si>
  <si>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</si>
  <si>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</si>
  <si>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</si>
  <si>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</si>
  <si>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</si>
  <si>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</si>
  <si>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</si>
  <si>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</si>
  <si>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</si>
  <si>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</si>
  <si>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</si>
  <si>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</si>
  <si>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</si>
  <si>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</si>
  <si>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</si>
  <si>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</si>
  <si>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</si>
  <si>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</si>
  <si>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</si>
  <si>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</si>
  <si>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</si>
  <si>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</si>
  <si>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</si>
  <si>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</si>
  <si>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</si>
  <si>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</si>
  <si>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</si>
  <si>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</si>
  <si>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</si>
  <si>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</si>
  <si>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</si>
  <si>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</si>
  <si>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</si>
  <si>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</si>
  <si>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</si>
  <si>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</si>
  <si>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</si>
  <si>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</si>
  <si>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</si>
  <si>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</si>
  <si>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</si>
  <si>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</si>
  <si>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</si>
  <si>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</si>
  <si>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</si>
  <si>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</si>
  <si>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</si>
  <si>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</si>
  <si>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</si>
  <si>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</si>
  <si>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</si>
  <si>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</si>
  <si>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</si>
  <si>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</si>
  <si>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</si>
  <si>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</si>
  <si>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</si>
  <si>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</si>
  <si>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</si>
  <si>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</si>
  <si>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</si>
  <si>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</si>
  <si>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</si>
  <si>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</si>
  <si>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</si>
  <si>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</si>
  <si>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</si>
  <si>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</si>
  <si>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</si>
  <si>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</si>
  <si>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</si>
  <si>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</si>
  <si>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</si>
  <si>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</si>
  <si>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</si>
  <si>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</si>
  <si>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</si>
  <si>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</si>
  <si>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</si>
  <si>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</si>
  <si>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</si>
  <si>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</si>
  <si>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</si>
  <si>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</si>
  <si>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</si>
  <si>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</si>
  <si>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</si>
  <si>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</si>
  <si>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</si>
  <si>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</si>
  <si>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</si>
  <si>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</si>
  <si>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</si>
  <si>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</si>
  <si>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</si>
  <si>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</si>
  <si>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</si>
  <si>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</si>
  <si>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</si>
  <si>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</si>
  <si>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</si>
  <si>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</si>
  <si>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</si>
  <si>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</si>
  <si>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</si>
  <si>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</si>
  <si>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</si>
  <si>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</si>
  <si>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</si>
  <si>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</si>
  <si>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</si>
  <si>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</si>
  <si>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</si>
  <si>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</si>
  <si>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</si>
  <si>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</si>
  <si>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</si>
  <si>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</si>
  <si>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</si>
  <si>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</si>
  <si>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</si>
  <si>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</si>
  <si>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</si>
  <si>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</si>
  <si>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</si>
  <si>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</si>
  <si>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</si>
  <si>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</si>
  <si>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</si>
  <si>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</si>
  <si>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</si>
  <si>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</si>
  <si>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</si>
  <si>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</si>
  <si>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</si>
  <si>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</si>
  <si>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</si>
  <si>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</si>
  <si>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</si>
  <si>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</si>
  <si>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</si>
  <si>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</si>
  <si>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</si>
  <si>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</si>
  <si>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</si>
  <si>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</si>
  <si>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</si>
  <si>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</si>
  <si>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</si>
  <si>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</si>
  <si>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</si>
  <si>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</si>
  <si>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</si>
  <si>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</si>
  <si>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</si>
  <si>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</si>
  <si>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</si>
  <si>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</si>
  <si>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</si>
  <si>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</si>
  <si>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</si>
  <si>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</si>
  <si>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</si>
  <si>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</si>
  <si>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</si>
  <si>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</si>
  <si>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</si>
  <si>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</si>
  <si>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</si>
  <si>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</si>
  <si>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</si>
  <si>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</si>
  <si>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</si>
  <si>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</si>
  <si>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</si>
  <si>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</si>
  <si>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</si>
  <si>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</si>
  <si>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</si>
  <si>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</si>
  <si>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</si>
  <si>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</si>
  <si>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</si>
  <si>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</si>
  <si>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</si>
  <si>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</si>
  <si>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</si>
  <si>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</si>
  <si>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</si>
  <si>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</si>
  <si>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</si>
  <si>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</si>
  <si>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</si>
  <si>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</si>
  <si>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</si>
  <si>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</si>
  <si>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</si>
  <si>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</si>
  <si>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</si>
  <si>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</si>
  <si>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</si>
  <si>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</si>
  <si>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</si>
  <si>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</si>
  <si>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</si>
  <si>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</si>
  <si>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</si>
  <si>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</si>
  <si>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</si>
  <si>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</si>
  <si>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</si>
  <si>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</si>
  <si>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</si>
  <si>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</si>
  <si>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</si>
  <si>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</si>
  <si>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</si>
  <si>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</si>
  <si>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</si>
  <si>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</si>
  <si>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</si>
  <si>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</si>
  <si>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</si>
  <si>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</si>
  <si>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</si>
  <si>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</si>
  <si>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</si>
  <si>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</si>
  <si>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</si>
  <si>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</si>
  <si>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</si>
  <si>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</si>
  <si>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</si>
  <si>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</si>
  <si>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</si>
  <si>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</si>
  <si>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</si>
  <si>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</si>
  <si>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</si>
  <si>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</si>
  <si>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</si>
  <si>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</si>
  <si>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</si>
  <si>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</si>
  <si>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</si>
  <si>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</si>
  <si>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</si>
  <si>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</si>
  <si>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</si>
  <si>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</si>
  <si>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</si>
  <si>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</si>
  <si>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</si>
  <si>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</si>
  <si>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</si>
  <si>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</si>
  <si>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</si>
  <si>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</si>
  <si>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</si>
  <si>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</si>
  <si>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</si>
  <si>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</si>
  <si>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</si>
  <si>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</si>
  <si>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</si>
  <si>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</si>
  <si>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</si>
  <si>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</si>
  <si>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</si>
  <si>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</si>
  <si>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</si>
  <si>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</si>
  <si>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</si>
  <si>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</si>
  <si>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</si>
  <si>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</si>
  <si>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</si>
  <si>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</si>
  <si>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</si>
  <si>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</si>
  <si>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</si>
  <si>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</si>
  <si>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</si>
  <si>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</si>
  <si>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</si>
  <si>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</si>
  <si>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</si>
  <si>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</si>
  <si>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</si>
  <si>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</si>
  <si>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</si>
  <si>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</si>
  <si>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</si>
  <si>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</si>
  <si>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</si>
  <si>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</si>
  <si>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</si>
  <si>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</si>
  <si>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</si>
  <si>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</si>
  <si>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</si>
  <si>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</si>
  <si>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</si>
  <si>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</si>
  <si>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</si>
  <si>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</si>
  <si>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</si>
  <si>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</si>
  <si>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</si>
  <si>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</si>
  <si>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</si>
  <si>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</si>
  <si>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</si>
  <si>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</si>
  <si>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</si>
  <si>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</si>
  <si>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</si>
  <si>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</si>
  <si>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</si>
  <si>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</si>
  <si>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</si>
  <si>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</si>
  <si>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</si>
  <si>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</si>
  <si>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</si>
  <si>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</si>
  <si>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</si>
  <si>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</si>
  <si>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</si>
  <si>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</si>
  <si>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</si>
  <si>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</si>
  <si>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</si>
  <si>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</si>
  <si>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</si>
  <si>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</si>
  <si>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</si>
  <si>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</si>
  <si>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</si>
  <si>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</si>
  <si>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</si>
  <si>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</si>
  <si>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</si>
  <si>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</si>
  <si>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</si>
  <si>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</si>
  <si>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</si>
  <si>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</si>
  <si>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</si>
  <si>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</si>
  <si>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</si>
  <si>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</si>
  <si>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</si>
  <si>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</si>
  <si>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</si>
  <si>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</si>
  <si>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</si>
  <si>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</si>
  <si>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</si>
  <si>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</si>
  <si>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</si>
  <si>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</si>
  <si>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</si>
  <si>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</si>
  <si>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</si>
  <si>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</si>
  <si>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</si>
  <si>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</si>
  <si>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</si>
  <si>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</si>
  <si>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</si>
  <si>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</si>
  <si>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</si>
  <si>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</si>
  <si>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</si>
  <si>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</si>
  <si>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</si>
  <si>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</si>
  <si>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</si>
  <si>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</si>
  <si>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</si>
  <si>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</si>
  <si>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</si>
  <si>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</si>
  <si>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</si>
  <si>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</si>
  <si>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</si>
  <si>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</si>
  <si>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</si>
  <si>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</si>
  <si>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</si>
  <si>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</si>
  <si>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</si>
  <si>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</si>
  <si>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</si>
  <si>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</si>
  <si>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</si>
  <si>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</si>
  <si>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</si>
  <si>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</si>
  <si>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</si>
  <si>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</si>
  <si>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</si>
  <si>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</si>
  <si>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</si>
  <si>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</si>
  <si>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</si>
  <si>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</si>
  <si>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</si>
  <si>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</si>
  <si>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</si>
  <si>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</si>
  <si>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</si>
  <si>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</si>
  <si>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</si>
  <si>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</si>
  <si>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</si>
  <si>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</si>
  <si>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</si>
  <si>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</si>
  <si>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</si>
  <si>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</si>
  <si>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</si>
  <si>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</si>
  <si>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</si>
  <si>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</si>
  <si>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</si>
  <si>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</si>
  <si>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</si>
  <si>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</si>
  <si>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</si>
  <si>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</si>
  <si>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</si>
  <si>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</si>
  <si>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</si>
  <si>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</si>
  <si>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</si>
  <si>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</si>
  <si>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</si>
  <si>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</si>
  <si>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</si>
  <si>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</si>
  <si>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</si>
  <si>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</si>
  <si>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</si>
  <si>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</si>
  <si>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</si>
  <si>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</si>
  <si>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</si>
  <si>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</si>
  <si>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</si>
  <si>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</si>
  <si>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</si>
  <si>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</si>
  <si>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</si>
  <si>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</si>
  <si>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</si>
  <si>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</si>
  <si>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</si>
  <si>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</si>
  <si>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</si>
  <si>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</si>
  <si>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</si>
  <si>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</si>
  <si>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</si>
  <si>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</si>
  <si>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</si>
  <si>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</si>
  <si>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</si>
  <si>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</si>
  <si>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</si>
  <si>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</si>
  <si>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</si>
  <si>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</si>
  <si>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</si>
  <si>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</si>
  <si>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</si>
  <si>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</si>
  <si>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</si>
  <si>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</si>
  <si>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</si>
  <si>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</si>
  <si>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</si>
  <si>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</si>
  <si>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</si>
  <si>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</si>
  <si>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</si>
  <si>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</si>
  <si>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</si>
  <si>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</si>
  <si>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</si>
  <si>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</si>
  <si>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</si>
  <si>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</si>
  <si>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</si>
  <si>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</si>
  <si>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</si>
  <si>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</si>
  <si>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</si>
  <si>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</si>
  <si>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</si>
  <si>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</si>
  <si>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</si>
  <si>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</si>
  <si>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</si>
  <si>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</si>
  <si>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</si>
  <si>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</si>
  <si>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</si>
  <si>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</si>
  <si>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</si>
  <si>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</si>
  <si>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</si>
  <si>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</si>
  <si>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</si>
  <si>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</si>
  <si>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</si>
  <si>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</si>
  <si>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</si>
  <si>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</si>
  <si>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</si>
  <si>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</si>
  <si>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</si>
  <si>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</si>
  <si>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</si>
  <si>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</si>
  <si>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</si>
  <si>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</si>
  <si>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</si>
  <si>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</si>
  <si>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</si>
  <si>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</si>
  <si>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</si>
  <si>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</si>
  <si>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</si>
  <si>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</si>
  <si>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</si>
  <si>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</si>
  <si>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</si>
  <si>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</si>
  <si>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</si>
  <si>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</si>
  <si>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</si>
  <si>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</si>
  <si>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</si>
  <si>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</si>
  <si>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</si>
  <si>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</si>
  <si>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</si>
  <si>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</si>
  <si>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</si>
  <si>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</si>
  <si>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</si>
  <si>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</si>
  <si>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</si>
  <si>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</si>
  <si>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</si>
  <si>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</si>
  <si>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</si>
  <si>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</si>
  <si>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</si>
  <si>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</si>
  <si>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</si>
  <si>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</si>
  <si>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</si>
  <si>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</si>
  <si>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</si>
  <si>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</si>
  <si>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</si>
  <si>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</si>
  <si>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</si>
  <si>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</si>
  <si>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</si>
  <si>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</si>
  <si>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</si>
  <si>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</si>
  <si>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</si>
  <si>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</si>
  <si>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</si>
  <si>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</si>
  <si>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</si>
  <si>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</si>
  <si>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</si>
  <si>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</si>
  <si>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</si>
  <si>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</si>
  <si>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</si>
  <si>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</si>
  <si>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</si>
  <si>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</si>
  <si>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</si>
  <si>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</si>
  <si>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</si>
  <si>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</si>
  <si>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</si>
  <si>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</si>
  <si>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</si>
  <si>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</si>
  <si>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</si>
  <si>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</si>
  <si>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</si>
  <si>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</si>
  <si>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</si>
  <si>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</si>
  <si>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</si>
  <si>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</si>
  <si>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</si>
  <si>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</si>
  <si>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</si>
  <si>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</si>
  <si>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</si>
  <si>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</si>
  <si>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</si>
  <si>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</si>
  <si>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</si>
  <si>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</si>
  <si>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</si>
  <si>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</si>
  <si>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</si>
  <si>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</si>
  <si>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</si>
  <si>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</si>
  <si>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</si>
  <si>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</si>
  <si>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</si>
  <si>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</si>
  <si>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</si>
  <si>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</si>
  <si>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</si>
  <si>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</si>
  <si>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</si>
  <si>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</si>
  <si>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</si>
  <si>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</si>
  <si>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</si>
  <si>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</si>
  <si>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</si>
  <si>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</si>
  <si>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</si>
  <si>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</si>
  <si>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</si>
  <si>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</si>
  <si>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</si>
  <si>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</si>
  <si>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</si>
  <si>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</si>
  <si>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</si>
  <si>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</si>
  <si>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</si>
  <si>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</si>
  <si>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</si>
  <si>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</si>
  <si>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</si>
  <si>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</si>
  <si>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</si>
  <si>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</si>
  <si>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</si>
  <si>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</si>
  <si>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</si>
  <si>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</si>
  <si>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</si>
  <si>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</si>
  <si>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</si>
  <si>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</si>
  <si>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</si>
  <si>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</si>
  <si>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</si>
  <si>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</si>
  <si>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</si>
  <si>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</si>
  <si>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</si>
  <si>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</si>
  <si>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</si>
  <si>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</si>
  <si>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</si>
  <si>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</si>
  <si>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</si>
  <si>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</si>
  <si>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</si>
  <si>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</si>
  <si>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</si>
  <si>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</si>
  <si>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</si>
  <si>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</si>
  <si>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</si>
  <si>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</si>
  <si>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</si>
  <si>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</si>
  <si>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</si>
  <si>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</si>
  <si>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</si>
  <si>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</si>
  <si>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</si>
  <si>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</si>
  <si>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</si>
  <si>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</si>
  <si>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</si>
  <si>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</si>
  <si>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</si>
  <si>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</si>
  <si>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</si>
  <si>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</si>
  <si>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</si>
  <si>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</si>
  <si>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</si>
  <si>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</si>
  <si>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</si>
  <si>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</si>
  <si>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</si>
  <si>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</si>
  <si>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</si>
  <si>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</si>
  <si>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</si>
  <si>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</si>
  <si>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</si>
  <si>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</si>
  <si>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</si>
  <si>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</si>
  <si>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</si>
  <si>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</si>
  <si>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</si>
  <si>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</si>
  <si>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</si>
  <si>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</si>
  <si>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</si>
  <si>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</si>
  <si>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</si>
  <si>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</si>
  <si>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</si>
  <si>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</si>
  <si>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</si>
  <si>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</si>
  <si>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</si>
  <si>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</si>
  <si>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</si>
  <si>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</si>
  <si>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</si>
  <si>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</si>
  <si>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</si>
  <si>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</si>
  <si>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</si>
  <si>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</si>
  <si>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</si>
  <si>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</si>
  <si>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</si>
  <si>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</si>
  <si>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</si>
  <si>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</si>
  <si>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</si>
  <si>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</si>
  <si>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</si>
  <si>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</si>
  <si>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</si>
  <si>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</si>
  <si>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</si>
  <si>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</si>
  <si>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</si>
  <si>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</si>
  <si>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</si>
  <si>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</si>
  <si>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</si>
  <si>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</si>
  <si>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</si>
  <si>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</si>
  <si>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</si>
  <si>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</si>
  <si>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</si>
  <si>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</si>
  <si>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</si>
  <si>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</si>
  <si>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</si>
  <si>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</si>
  <si>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</si>
  <si>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</si>
  <si>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</si>
  <si>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</si>
  <si>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</si>
  <si>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</si>
  <si>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</si>
  <si>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</si>
  <si>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</si>
  <si>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</si>
  <si>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</si>
  <si>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</si>
  <si>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</si>
  <si>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</si>
  <si>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</si>
  <si>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</si>
  <si>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</si>
  <si>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</si>
  <si>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</si>
  <si>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</si>
  <si>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</si>
  <si>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</si>
  <si>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</si>
  <si>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</si>
  <si>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</si>
  <si>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</si>
  <si>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</si>
  <si>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</si>
  <si>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</si>
  <si>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</si>
  <si>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</si>
  <si>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</si>
  <si>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</si>
  <si>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</si>
  <si>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</si>
  <si>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</si>
  <si>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</si>
  <si>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</si>
  <si>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</si>
  <si>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</si>
  <si>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</si>
  <si>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</si>
  <si>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</si>
  <si>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</si>
  <si>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</si>
  <si>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</si>
  <si>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</si>
  <si>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</si>
  <si>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</si>
  <si>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</si>
  <si>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</si>
  <si>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</si>
  <si>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</si>
  <si>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</si>
  <si>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</si>
  <si>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</si>
  <si>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</si>
  <si>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</si>
  <si>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</si>
  <si>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</si>
  <si>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</si>
  <si>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</si>
  <si>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</si>
  <si>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</si>
  <si>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</si>
  <si>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</si>
  <si>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</si>
  <si>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</si>
  <si>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</si>
  <si>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</si>
  <si>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</si>
  <si>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</si>
  <si>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</si>
  <si>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</si>
  <si>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</si>
  <si>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</si>
  <si>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</si>
  <si>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</si>
  <si>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</si>
  <si>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</si>
  <si>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</si>
  <si>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</si>
  <si>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</si>
  <si>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</si>
  <si>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</si>
  <si>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</si>
  <si>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</si>
  <si>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</si>
  <si>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</si>
  <si>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</si>
  <si>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</si>
  <si>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</si>
  <si>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</si>
  <si>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</si>
  <si>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</si>
  <si>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</si>
  <si>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</si>
  <si>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</si>
  <si>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</si>
  <si>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</si>
  <si>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</si>
  <si>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</si>
  <si>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</si>
  <si>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</si>
  <si>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</si>
  <si>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</si>
  <si>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</si>
  <si>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</si>
  <si>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</si>
  <si>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</si>
  <si>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</si>
  <si>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</si>
  <si>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</si>
  <si>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</si>
  <si>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</si>
  <si>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</si>
  <si>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</si>
  <si>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</si>
  <si>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</si>
  <si>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</si>
  <si>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</si>
  <si>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</si>
  <si>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</si>
  <si>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</si>
  <si>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</si>
  <si>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</si>
  <si>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</si>
  <si>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</si>
  <si>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</si>
  <si>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</si>
  <si>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</si>
  <si>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</si>
  <si>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</si>
  <si>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</si>
  <si>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</si>
  <si>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</si>
  <si>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</si>
  <si>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</si>
  <si>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</si>
  <si>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</si>
  <si>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</si>
  <si>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</si>
  <si>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</si>
  <si>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</si>
  <si>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</si>
  <si>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</si>
  <si>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</si>
  <si>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</si>
  <si>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</si>
  <si>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</si>
  <si>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</si>
  <si>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</si>
  <si>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</si>
  <si>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</si>
  <si>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</si>
  <si>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</si>
  <si>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</si>
  <si>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</si>
  <si>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</si>
  <si>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</si>
  <si>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</si>
  <si>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</si>
  <si>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</si>
  <si>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</si>
  <si>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</si>
  <si>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</si>
  <si>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</si>
  <si>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</si>
  <si>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</si>
  <si>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</si>
  <si>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</si>
  <si>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</si>
  <si>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</si>
  <si>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</si>
  <si>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</si>
  <si>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</si>
  <si>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</si>
  <si>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</si>
  <si>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</si>
  <si>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</si>
  <si>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</si>
  <si>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</si>
  <si>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</si>
  <si>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</si>
  <si>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</si>
  <si>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</si>
  <si>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</si>
  <si>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</si>
  <si>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</si>
  <si>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</si>
  <si>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</si>
  <si>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</si>
  <si>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</si>
  <si>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</si>
  <si>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</si>
  <si>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</si>
  <si>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</si>
  <si>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</si>
  <si>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</si>
  <si>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</si>
  <si>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</si>
  <si>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</si>
  <si>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</si>
  <si>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</si>
  <si>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</si>
  <si>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</si>
  <si>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</si>
  <si>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</si>
  <si>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</si>
  <si>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</si>
  <si>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</si>
  <si>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</si>
  <si>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</si>
  <si>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</si>
  <si>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</si>
  <si>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</si>
  <si>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</si>
  <si>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</si>
  <si>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</si>
  <si>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</si>
  <si>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</si>
  <si>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</si>
  <si>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</si>
  <si>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</si>
  <si>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</si>
  <si>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</si>
  <si>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</si>
  <si>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</si>
  <si>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</si>
  <si>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</si>
  <si>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</si>
  <si>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</si>
  <si>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</si>
  <si>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</si>
  <si>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</si>
  <si>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</si>
  <si>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</si>
  <si>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</si>
  <si>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</si>
  <si>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</si>
  <si>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</si>
  <si>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</si>
  <si>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</si>
  <si>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</si>
  <si>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</si>
  <si>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</si>
  <si>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</si>
  <si>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</si>
  <si>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</si>
  <si>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</si>
  <si>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</si>
  <si>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</si>
  <si>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</si>
  <si>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</si>
  <si>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</si>
  <si>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</si>
  <si>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</si>
  <si>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</si>
  <si>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</si>
  <si>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</si>
  <si>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</si>
  <si>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</si>
  <si>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</si>
  <si>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</si>
  <si>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</si>
  <si>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</si>
  <si>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</si>
  <si>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</si>
  <si>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</si>
  <si>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</si>
  <si>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</si>
  <si>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</si>
  <si>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</si>
  <si>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</si>
  <si>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</si>
  <si>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</si>
  <si>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</si>
  <si>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</si>
  <si>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</si>
  <si>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</si>
  <si>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</si>
  <si>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</si>
  <si>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</si>
  <si>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</si>
  <si>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</si>
  <si>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</si>
  <si>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</si>
  <si>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</si>
  <si>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</si>
  <si>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</si>
  <si>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</si>
  <si>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</si>
  <si>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</si>
  <si>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</si>
  <si>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</si>
  <si>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</si>
  <si>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</si>
  <si>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</si>
  <si>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</si>
  <si>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</si>
  <si>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</si>
  <si>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</si>
  <si>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</si>
  <si>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</si>
  <si>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</si>
  <si>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</si>
  <si>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</si>
  <si>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</si>
  <si>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</si>
  <si>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</si>
  <si>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</si>
  <si>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</si>
  <si>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</si>
  <si>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</si>
  <si>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</si>
  <si>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</si>
  <si>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</si>
  <si>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</si>
  <si>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</si>
  <si>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</si>
  <si>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</si>
  <si>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</si>
  <si>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</si>
  <si>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</si>
  <si>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</si>
  <si>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</si>
  <si>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</si>
  <si>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</si>
  <si>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</si>
  <si>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</si>
  <si>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</si>
  <si>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</si>
  <si>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</si>
  <si>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</si>
  <si>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</si>
  <si>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</si>
  <si>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</si>
  <si>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</si>
  <si>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</si>
  <si>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</si>
  <si>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</si>
  <si>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</si>
  <si>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</si>
  <si>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</si>
  <si>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</si>
  <si>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</si>
  <si>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</si>
  <si>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</si>
  <si>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</si>
  <si>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</si>
  <si>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</si>
  <si>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</si>
  <si>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</si>
  <si>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</si>
  <si>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</si>
  <si>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</si>
  <si>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</si>
  <si>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</si>
  <si>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</si>
  <si>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</si>
  <si>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</si>
  <si>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</si>
  <si>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</si>
  <si>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</si>
  <si>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</si>
  <si>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</si>
  <si>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</si>
  <si>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</si>
  <si>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</si>
  <si>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</si>
  <si>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</si>
  <si>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</si>
  <si>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</si>
  <si>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</si>
  <si>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</si>
  <si>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</si>
  <si>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</si>
  <si>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</si>
  <si>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</si>
  <si>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</si>
  <si>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</si>
  <si>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</si>
  <si>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</si>
  <si>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</si>
  <si>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</si>
  <si>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</si>
  <si>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</si>
  <si>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</si>
  <si>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</si>
  <si>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</si>
  <si>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</si>
  <si>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</si>
  <si>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</si>
  <si>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</si>
  <si>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</si>
  <si>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</si>
  <si>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</si>
  <si>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</si>
  <si>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</si>
  <si>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</si>
  <si>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</si>
  <si>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</si>
  <si>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</si>
  <si>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</si>
  <si>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</si>
  <si>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</si>
  <si>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</si>
  <si>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</si>
  <si>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</si>
  <si>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</si>
  <si>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</si>
  <si>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</si>
  <si>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</si>
  <si>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</si>
  <si>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</si>
  <si>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</si>
  <si>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</si>
  <si>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</si>
  <si>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</si>
  <si>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</si>
  <si>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</si>
  <si>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</si>
  <si>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</si>
  <si>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</si>
  <si>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</si>
  <si>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</si>
  <si>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</si>
  <si>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</si>
  <si>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</si>
  <si>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</si>
  <si>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</si>
  <si>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</si>
  <si>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</si>
  <si>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</si>
  <si>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</si>
  <si>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</si>
  <si>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</si>
  <si>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</si>
  <si>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</si>
  <si>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</si>
  <si>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</si>
  <si>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</si>
  <si>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</si>
  <si>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</si>
  <si>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</si>
  <si>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</si>
  <si>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</si>
  <si>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</si>
  <si>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</si>
  <si>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</si>
  <si>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</si>
  <si>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</si>
  <si>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</si>
  <si>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</si>
  <si>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</si>
  <si>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</si>
  <si>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</si>
  <si>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</si>
  <si>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</si>
  <si>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</si>
  <si>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</si>
  <si>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</si>
  <si>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</si>
  <si>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</si>
  <si>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</si>
  <si>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</si>
  <si>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</si>
  <si>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</si>
  <si>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</si>
  <si>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</si>
  <si>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</si>
  <si>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</si>
  <si>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</si>
  <si>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</si>
  <si>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</si>
  <si>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</si>
  <si>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</si>
  <si>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</si>
  <si>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</si>
  <si>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</si>
  <si>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</si>
  <si>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</si>
  <si>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</si>
  <si>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</si>
  <si>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</si>
  <si>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</si>
  <si>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</si>
  <si>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</si>
  <si>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</si>
  <si>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</si>
  <si>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</si>
  <si>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</si>
  <si>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</si>
  <si>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</si>
  <si>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</si>
  <si>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</si>
  <si>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</si>
  <si>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</si>
  <si>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</si>
  <si>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</si>
  <si>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</si>
  <si>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</si>
  <si>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</si>
  <si>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</si>
  <si>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</si>
  <si>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</si>
  <si>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</si>
  <si>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</si>
  <si>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</si>
  <si>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</si>
  <si>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</si>
  <si>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</si>
  <si>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</si>
  <si>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</si>
  <si>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</si>
  <si>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</si>
  <si>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</si>
  <si>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</si>
  <si>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</si>
  <si>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</si>
  <si>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</si>
  <si>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</si>
  <si>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</si>
  <si>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</si>
  <si>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</si>
  <si>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</si>
  <si>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</si>
  <si>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</si>
  <si>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</si>
  <si>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</si>
  <si>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</si>
  <si>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</si>
  <si>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</si>
  <si>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</si>
  <si>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</si>
  <si>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</si>
  <si>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</si>
  <si>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</si>
  <si>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</si>
  <si>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</si>
  <si>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</si>
  <si>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</si>
  <si>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</si>
  <si>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</si>
  <si>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</si>
  <si>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</si>
  <si>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</si>
  <si>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</si>
  <si>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</si>
  <si>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</si>
  <si>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</si>
  <si>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</si>
  <si>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</si>
  <si>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</si>
  <si>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</si>
  <si>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</si>
  <si>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</si>
  <si>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</si>
  <si>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</si>
  <si>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</si>
  <si>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</si>
  <si>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</si>
  <si>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</si>
  <si>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</si>
  <si>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</si>
  <si>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</si>
  <si>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</si>
  <si>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</si>
  <si>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</si>
  <si>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</si>
  <si>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</si>
  <si>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</si>
  <si>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</si>
  <si>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</si>
  <si>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</si>
  <si>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</si>
  <si>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</si>
  <si>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</si>
  <si>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</si>
  <si>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</si>
  <si>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</si>
  <si>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</si>
  <si>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</si>
  <si>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</si>
  <si>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</si>
  <si>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</si>
  <si>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</si>
  <si>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</si>
  <si>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</si>
  <si>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</si>
  <si>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</si>
  <si>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</si>
  <si>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</si>
  <si>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</si>
  <si>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</si>
  <si>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</si>
  <si>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</si>
  <si>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</si>
  <si>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</si>
  <si>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</si>
  <si>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</si>
  <si>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</si>
  <si>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</si>
  <si>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</si>
  <si>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</si>
  <si>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</si>
  <si>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</si>
  <si>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</si>
  <si>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</si>
  <si>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</si>
  <si>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</si>
  <si>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</si>
  <si>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</si>
  <si>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</si>
  <si>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</si>
  <si>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</si>
  <si>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</si>
  <si>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</si>
  <si>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</si>
  <si>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</si>
  <si>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</si>
  <si>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</si>
  <si>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</si>
  <si>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</si>
  <si>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</si>
  <si>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</si>
  <si>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</si>
  <si>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</si>
  <si>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</si>
  <si>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</si>
  <si>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</si>
  <si>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</si>
  <si>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</si>
  <si>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</si>
  <si>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</si>
  <si>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</si>
  <si>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</si>
  <si>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</si>
  <si>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</si>
  <si>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</si>
  <si>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</si>
  <si>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</si>
  <si>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</si>
  <si>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</si>
  <si>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</si>
  <si>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</si>
  <si>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</si>
  <si>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</si>
  <si>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</si>
  <si>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</si>
  <si>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</si>
  <si>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</si>
  <si>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</si>
  <si>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</si>
  <si>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</si>
  <si>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</si>
  <si>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</si>
  <si>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</si>
  <si>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</si>
  <si>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</si>
  <si>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</si>
  <si>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</si>
  <si>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</si>
  <si>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</si>
  <si>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</si>
  <si>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</si>
  <si>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</si>
  <si>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</si>
  <si>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</si>
  <si>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</si>
  <si>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</si>
  <si>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</si>
  <si>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</si>
  <si>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</si>
  <si>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</si>
  <si>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</si>
  <si>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</si>
  <si>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</si>
  <si>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</si>
  <si>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</si>
  <si>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</si>
  <si>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</si>
  <si>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</si>
  <si>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</si>
  <si>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</si>
  <si>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</si>
  <si>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</si>
  <si>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</si>
  <si>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</si>
  <si>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</si>
  <si>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</si>
  <si>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</si>
  <si>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</si>
  <si>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</si>
  <si>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</si>
  <si>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</si>
  <si>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</si>
  <si>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</si>
  <si>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</si>
  <si>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</si>
  <si>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</si>
  <si>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</si>
  <si>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</si>
  <si>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</si>
  <si>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</si>
  <si>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</si>
  <si>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</si>
  <si>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</si>
  <si>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</si>
  <si>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</si>
  <si>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</si>
  <si>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</si>
  <si>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</si>
  <si>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</si>
  <si>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</si>
  <si>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</si>
  <si>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</si>
  <si>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</si>
  <si>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</si>
  <si>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</si>
  <si>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</si>
  <si>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</si>
  <si>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</si>
  <si>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</si>
  <si>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</si>
  <si>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</si>
  <si>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</si>
  <si>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</si>
  <si>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</si>
  <si>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</si>
  <si>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</si>
  <si>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</si>
  <si>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</si>
  <si>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</si>
  <si>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</si>
  <si>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</si>
  <si>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</si>
  <si>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</si>
  <si>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</si>
  <si>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</si>
  <si>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</si>
  <si>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</si>
  <si>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</si>
  <si>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</si>
  <si>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</si>
  <si>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</si>
  <si>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</si>
  <si>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</si>
  <si>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</si>
  <si>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</si>
  <si>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</si>
  <si>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</si>
  <si>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</si>
  <si>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</si>
  <si>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</si>
  <si>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</si>
  <si>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</si>
  <si>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</si>
  <si>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</si>
  <si>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</si>
  <si>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</si>
  <si>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</si>
  <si>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</si>
  <si>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</si>
  <si>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</si>
  <si>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</si>
  <si>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</si>
  <si>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</si>
  <si>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</si>
  <si>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</si>
  <si>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</si>
  <si>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</si>
  <si>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</si>
  <si>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</si>
  <si>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</si>
  <si>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</si>
  <si>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</si>
  <si>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</si>
  <si>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</si>
  <si>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</si>
  <si>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</si>
  <si>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</si>
  <si>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</si>
  <si>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</si>
  <si>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</si>
  <si>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</si>
  <si>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</si>
  <si>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</si>
  <si>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</si>
  <si>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</si>
  <si>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</si>
  <si>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</si>
  <si>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</si>
  <si>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</si>
  <si>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</si>
  <si>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</si>
  <si>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</si>
  <si>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</si>
  <si>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</si>
  <si>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</si>
  <si>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</si>
  <si>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</si>
  <si>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</si>
  <si>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</si>
  <si>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</si>
  <si>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</si>
  <si>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</si>
  <si>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</si>
  <si>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</si>
  <si>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</si>
  <si>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</si>
  <si>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</si>
  <si>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</si>
  <si>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</si>
  <si>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</si>
  <si>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</si>
  <si>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</si>
  <si>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</si>
  <si>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</si>
  <si>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</si>
  <si>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</si>
  <si>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</si>
  <si>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</si>
  <si>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</si>
  <si>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</si>
  <si>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</si>
  <si>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</si>
  <si>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</si>
  <si>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</si>
  <si>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</si>
  <si>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</si>
  <si>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</si>
  <si>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</si>
  <si>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</si>
  <si>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</si>
  <si>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</si>
  <si>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</si>
  <si>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</si>
  <si>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</si>
  <si>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</si>
  <si>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</si>
  <si>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</si>
  <si>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</si>
  <si>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</si>
  <si>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</si>
  <si>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</si>
  <si>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</si>
  <si>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</si>
  <si>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</si>
  <si>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</si>
  <si>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</si>
  <si>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</si>
  <si>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</si>
  <si>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</si>
  <si>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</si>
  <si>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</si>
  <si>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</si>
  <si>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</si>
  <si>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</si>
  <si>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</si>
  <si>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</si>
  <si>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</si>
  <si>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</si>
  <si>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</si>
  <si>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</si>
  <si>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</si>
  <si>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</si>
  <si>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</si>
  <si>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</si>
  <si>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</si>
  <si>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</si>
  <si>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</si>
  <si>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</si>
  <si>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</si>
  <si>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</si>
  <si>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</si>
  <si>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</si>
  <si>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</si>
  <si>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</si>
  <si>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</si>
  <si>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</si>
  <si>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</si>
  <si>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</si>
  <si>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</si>
  <si>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</si>
  <si>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</si>
  <si>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</si>
  <si>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</si>
  <si>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</si>
  <si>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</si>
  <si>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</si>
  <si>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</si>
  <si>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</si>
  <si>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</si>
  <si>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</si>
  <si>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</si>
  <si>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</si>
  <si>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</si>
  <si>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</si>
  <si>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</si>
  <si>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</si>
  <si>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</si>
  <si>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</si>
  <si>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</si>
  <si>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</si>
  <si>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</si>
  <si>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</si>
  <si>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</si>
  <si>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</si>
  <si>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</si>
  <si>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</si>
  <si>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</si>
  <si>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</si>
  <si>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</si>
  <si>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</si>
  <si>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</si>
  <si>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</si>
  <si>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</si>
  <si>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</si>
  <si>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</si>
  <si>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</si>
  <si>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</si>
  <si>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</si>
  <si>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</si>
  <si>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</si>
  <si>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</si>
  <si>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</si>
  <si>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</si>
  <si>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</si>
  <si>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</si>
  <si>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</si>
  <si>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</si>
  <si>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</si>
  <si>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</si>
  <si>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</si>
  <si>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</si>
  <si>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</si>
  <si>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</si>
  <si>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</si>
  <si>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</si>
  <si>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</si>
  <si>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</si>
  <si>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</si>
  <si>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</si>
  <si>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</si>
  <si>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</si>
  <si>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</si>
  <si>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</si>
  <si>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</si>
  <si>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</si>
  <si>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</si>
  <si>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</si>
  <si>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</si>
  <si>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</si>
  <si>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</si>
  <si>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</si>
  <si>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</si>
  <si>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</si>
  <si>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</si>
  <si>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</si>
  <si>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</si>
  <si>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</si>
  <si>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</si>
  <si>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</si>
  <si>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</si>
  <si>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</si>
  <si>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</si>
  <si>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</si>
  <si>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</si>
  <si>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</si>
  <si>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</si>
  <si>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</si>
  <si>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</si>
  <si>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</si>
  <si>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</si>
  <si>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</si>
  <si>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</si>
  <si>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</si>
  <si>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</si>
  <si>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</si>
  <si>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</si>
  <si>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</si>
  <si>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</si>
  <si>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</si>
  <si>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</si>
  <si>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</si>
  <si>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</si>
  <si>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</si>
  <si>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</si>
  <si>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</si>
  <si>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</si>
  <si>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</si>
  <si>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</si>
  <si>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</si>
  <si>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</si>
  <si>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</si>
  <si>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</si>
  <si>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</si>
  <si>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</si>
  <si>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</si>
  <si>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</si>
  <si>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</si>
  <si>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</si>
  <si>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</si>
  <si>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</si>
  <si>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</si>
  <si>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</si>
  <si>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</si>
  <si>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</si>
  <si>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</si>
  <si>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</si>
  <si>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</si>
  <si>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</si>
  <si>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</si>
  <si>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</si>
  <si>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</si>
  <si>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</si>
  <si>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</si>
  <si>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</si>
  <si>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</si>
  <si>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</si>
  <si>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</si>
  <si>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</si>
  <si>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</si>
  <si>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</si>
  <si>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</si>
  <si>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</si>
  <si>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</si>
  <si>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</si>
  <si>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</si>
  <si>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</si>
  <si>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</si>
  <si>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</si>
  <si>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</si>
  <si>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</si>
  <si>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</si>
  <si>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</si>
  <si>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</si>
  <si>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</si>
  <si>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</si>
  <si>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</si>
  <si>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</si>
  <si>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</si>
  <si>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</si>
  <si>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</si>
  <si>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</si>
  <si>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</si>
  <si>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</si>
  <si>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</si>
  <si>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</si>
  <si>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</si>
  <si>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</si>
  <si>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</si>
  <si>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</si>
  <si>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</si>
  <si>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</si>
  <si>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</si>
  <si>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</si>
  <si>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</si>
  <si>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</si>
  <si>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</si>
  <si>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</si>
  <si>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</si>
  <si>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</si>
  <si>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</si>
  <si>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</si>
  <si>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</si>
  <si>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</si>
  <si>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</si>
  <si>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</si>
  <si>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</si>
  <si>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</si>
  <si>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</si>
  <si>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</si>
  <si>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</si>
  <si>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</si>
  <si>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</si>
  <si>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</si>
  <si>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</si>
  <si>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</si>
  <si>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</si>
  <si>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</si>
  <si>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</si>
  <si>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</si>
  <si>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</si>
  <si>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</si>
  <si>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</si>
  <si>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</si>
  <si>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</si>
  <si>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</si>
  <si>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</si>
  <si>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</si>
  <si>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</si>
  <si>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</si>
  <si>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</si>
  <si>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</si>
  <si>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</si>
  <si>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</si>
  <si>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</si>
  <si>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</si>
  <si>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</si>
  <si>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</si>
  <si>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</si>
  <si>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</si>
  <si>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</si>
  <si>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</si>
  <si>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</si>
  <si>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</si>
  <si>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</si>
  <si>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</si>
  <si>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</si>
  <si>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</si>
  <si>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</si>
  <si>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</si>
  <si>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</si>
  <si>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</si>
  <si>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</si>
  <si>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</si>
  <si>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</si>
  <si>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</si>
  <si>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</si>
  <si>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</si>
  <si>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</si>
  <si>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</si>
  <si>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</si>
  <si>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</si>
  <si>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</si>
  <si>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</si>
  <si>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</si>
  <si>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</si>
  <si>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</si>
  <si>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</si>
  <si>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</si>
  <si>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</si>
  <si>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</si>
  <si>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</si>
  <si>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</si>
  <si>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</si>
  <si>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</si>
  <si>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</si>
  <si>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</si>
  <si>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</si>
  <si>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</si>
  <si>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</si>
  <si>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</si>
  <si>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</si>
  <si>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</si>
  <si>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</si>
  <si>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</si>
  <si>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</si>
  <si>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</si>
  <si>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</si>
  <si>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</si>
  <si>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</si>
  <si>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</si>
  <si>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</si>
  <si>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</si>
  <si>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</si>
  <si>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</si>
  <si>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</si>
  <si>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</si>
  <si>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</si>
  <si>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</si>
  <si>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</si>
  <si>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</si>
  <si>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</si>
  <si>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</si>
  <si>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</si>
  <si>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</si>
  <si>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</si>
  <si>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</si>
  <si>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</si>
  <si>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</si>
  <si>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</si>
  <si>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</si>
  <si>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</si>
  <si>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</si>
  <si>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</si>
  <si>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</si>
  <si>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</si>
  <si>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</si>
  <si>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</si>
  <si>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</si>
  <si>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</si>
  <si>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</si>
  <si>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</si>
  <si>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</si>
  <si>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</si>
  <si>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</si>
  <si>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</si>
  <si>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</si>
  <si>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</si>
  <si>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</si>
  <si>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</si>
  <si>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</si>
  <si>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</si>
  <si>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</si>
  <si>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</si>
  <si>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</si>
  <si>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</si>
  <si>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</si>
  <si>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</si>
  <si>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</si>
  <si>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</si>
  <si>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</si>
  <si>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</si>
  <si>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</si>
  <si>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</si>
  <si>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</si>
  <si>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</si>
  <si>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</si>
  <si>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</si>
  <si>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</si>
  <si>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</si>
  <si>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</si>
  <si>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</si>
  <si>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</si>
  <si>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</si>
  <si>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</si>
  <si>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</si>
  <si>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</si>
  <si>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</si>
  <si>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</si>
  <si>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</si>
  <si>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</si>
  <si>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</si>
  <si>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</si>
  <si>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</si>
  <si>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</si>
  <si>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</si>
  <si>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</si>
  <si>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</si>
  <si>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</si>
  <si>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</si>
  <si>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</si>
  <si>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</si>
  <si>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</si>
  <si>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</si>
  <si>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</si>
  <si>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</si>
  <si>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</si>
  <si>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</si>
  <si>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</si>
  <si>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</si>
  <si>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</si>
  <si>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</si>
  <si>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</si>
  <si>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</si>
  <si>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</si>
  <si>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</si>
  <si>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</si>
  <si>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</si>
  <si>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</si>
  <si>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</si>
  <si>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</si>
  <si>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</si>
  <si>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</si>
  <si>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</si>
  <si>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</si>
  <si>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</si>
  <si>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</si>
  <si>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</si>
  <si>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</si>
  <si>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</si>
  <si>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</si>
  <si>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</si>
  <si>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</si>
  <si>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</si>
  <si>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</si>
  <si>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</si>
  <si>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</si>
  <si>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</si>
  <si>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</si>
  <si>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</si>
  <si>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</si>
  <si>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</si>
  <si>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</si>
  <si>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</si>
  <si>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</si>
  <si>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</si>
  <si>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</si>
  <si>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</si>
  <si>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</si>
  <si>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</si>
  <si>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</si>
  <si>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</si>
  <si>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</si>
  <si>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</si>
  <si>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</si>
  <si>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</si>
  <si>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</si>
  <si>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</si>
  <si>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</si>
  <si>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</si>
  <si>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</si>
  <si>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</si>
  <si>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</si>
  <si>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</si>
  <si>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</si>
  <si>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</si>
  <si>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</si>
  <si>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</si>
  <si>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</si>
  <si>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</si>
  <si>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</si>
  <si>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</si>
  <si>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</si>
  <si>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</si>
  <si>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</si>
  <si>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</si>
  <si>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</si>
  <si>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</si>
  <si>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</si>
  <si>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</si>
  <si>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</si>
  <si>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</si>
  <si>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</si>
  <si>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</si>
  <si>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</si>
  <si>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</si>
  <si>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</si>
  <si>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</si>
  <si>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</si>
  <si>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</si>
  <si>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</si>
  <si>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</si>
  <si>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</si>
  <si>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</si>
  <si>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</si>
  <si>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</si>
  <si>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</si>
  <si>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</si>
  <si>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</si>
  <si>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</si>
  <si>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</si>
  <si>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</si>
  <si>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</si>
  <si>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</si>
  <si>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</si>
  <si>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</si>
  <si>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</si>
  <si>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</si>
  <si>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</si>
  <si>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</si>
  <si>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</si>
  <si>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</si>
  <si>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</si>
  <si>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</si>
  <si>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</si>
  <si>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</si>
  <si>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</si>
  <si>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</si>
  <si>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</si>
  <si>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</si>
  <si>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</si>
  <si>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</si>
  <si>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</si>
  <si>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</si>
  <si>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</si>
  <si>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</si>
  <si>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</si>
  <si>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</si>
  <si>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</si>
  <si>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</si>
  <si>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</si>
  <si>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</si>
  <si>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</si>
  <si>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</si>
  <si>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</si>
  <si>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</si>
  <si>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</si>
  <si>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</si>
  <si>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</si>
  <si>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</si>
  <si>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</si>
  <si>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</si>
  <si>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</si>
  <si>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</si>
  <si>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</si>
  <si>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</si>
  <si>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</si>
  <si>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</si>
  <si>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</si>
  <si>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</si>
  <si>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</si>
  <si>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</si>
  <si>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</si>
  <si>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</si>
  <si>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</si>
  <si>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</si>
  <si>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</si>
  <si>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</si>
  <si>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</si>
  <si>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</si>
  <si>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</si>
  <si>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</si>
  <si>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</si>
  <si>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</si>
  <si>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</si>
  <si>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</si>
  <si>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</si>
  <si>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</si>
  <si>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</si>
  <si>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</si>
  <si>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</si>
  <si>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</si>
  <si>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</si>
  <si>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</si>
  <si>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</si>
  <si>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</si>
  <si>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</si>
  <si>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</si>
  <si>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</si>
  <si>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</si>
  <si>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</si>
  <si>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</si>
  <si>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</si>
  <si>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</si>
  <si>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</si>
  <si>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</si>
  <si>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</si>
  <si>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</si>
  <si>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</si>
  <si>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</si>
  <si>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</si>
  <si>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</si>
  <si>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</si>
  <si>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</si>
  <si>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</si>
  <si>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</si>
  <si>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</si>
  <si>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</si>
  <si>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</si>
  <si>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</si>
  <si>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</si>
  <si>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</si>
  <si>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</si>
  <si>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</si>
  <si>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</si>
  <si>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</si>
  <si>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</si>
  <si>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</si>
  <si>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</si>
  <si>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</si>
  <si>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</si>
  <si>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</si>
  <si>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</si>
  <si>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</si>
  <si>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</si>
  <si>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</si>
  <si>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</si>
  <si>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</si>
  <si>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</si>
  <si>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</si>
  <si>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</si>
  <si>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</si>
  <si>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</si>
  <si>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</si>
  <si>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</si>
  <si>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</si>
  <si>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</si>
  <si>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</si>
  <si>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</si>
  <si>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</si>
  <si>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</si>
  <si>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</si>
  <si>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</si>
  <si>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</si>
  <si>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</si>
  <si>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</si>
  <si>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</si>
  <si>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</si>
  <si>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</si>
  <si>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</si>
  <si>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</si>
  <si>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</si>
  <si>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</si>
  <si>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</si>
  <si>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</si>
  <si>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</si>
  <si>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</si>
  <si>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</si>
  <si>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</si>
  <si>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</si>
  <si>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</si>
  <si>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</si>
  <si>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</si>
  <si>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</si>
  <si>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</si>
  <si>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</si>
  <si>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</si>
  <si>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</si>
  <si>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</si>
  <si>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</si>
  <si>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</si>
  <si>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</si>
  <si>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</si>
  <si>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</si>
  <si>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</si>
  <si>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</si>
  <si>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</si>
  <si>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</si>
  <si>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</si>
  <si>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</si>
  <si>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</si>
  <si>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</si>
  <si>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</si>
  <si>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</si>
  <si>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</si>
  <si>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</si>
  <si>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</si>
  <si>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</si>
  <si>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</si>
  <si>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</si>
  <si>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</si>
  <si>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</si>
  <si>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</si>
  <si>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</si>
  <si>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</si>
  <si>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</si>
  <si>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</si>
  <si>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</si>
  <si>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</si>
  <si>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</si>
  <si>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</si>
  <si>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</si>
  <si>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</si>
  <si>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</si>
  <si>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</si>
  <si>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</si>
  <si>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</si>
  <si>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</si>
  <si>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</si>
  <si>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</si>
  <si>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</si>
  <si>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</si>
  <si>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</si>
  <si>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</si>
  <si>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</si>
  <si>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</si>
  <si>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</si>
  <si>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</si>
  <si>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</si>
  <si>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</si>
  <si>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</si>
  <si>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</si>
  <si>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</si>
  <si>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</si>
  <si>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</si>
  <si>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</si>
  <si>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</si>
  <si>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</si>
  <si>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</si>
  <si>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</si>
  <si>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</si>
  <si>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</si>
  <si>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</si>
  <si>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</si>
  <si>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</si>
  <si>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</si>
  <si>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</si>
  <si>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</si>
  <si>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</si>
  <si>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</si>
  <si>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</si>
  <si>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</si>
  <si>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</si>
  <si>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</si>
  <si>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</si>
  <si>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</si>
  <si>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</si>
  <si>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</si>
  <si>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</si>
  <si>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</si>
  <si>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</si>
  <si>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</si>
  <si>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</si>
  <si>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</si>
  <si>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</si>
  <si>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</si>
  <si>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</si>
  <si>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</si>
  <si>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</si>
  <si>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</si>
  <si>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</si>
  <si>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</si>
  <si>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</si>
  <si>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</si>
  <si>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</si>
  <si>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</si>
  <si>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</si>
  <si>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</si>
  <si>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</si>
  <si>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</si>
  <si>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</si>
  <si>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</si>
  <si>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</si>
  <si>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</si>
  <si>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</si>
  <si>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</si>
  <si>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</si>
  <si>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</si>
  <si>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</si>
  <si>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</si>
  <si>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</si>
  <si>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</si>
  <si>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</si>
  <si>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</si>
  <si>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</si>
  <si>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</si>
  <si>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</si>
  <si>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</si>
  <si>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</si>
  <si>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</si>
  <si>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</si>
  <si>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</si>
  <si>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</si>
  <si>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</si>
  <si>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</si>
  <si>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</si>
  <si>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</si>
  <si>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</si>
  <si>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</si>
  <si>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</si>
  <si>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</si>
  <si>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</si>
  <si>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</si>
  <si>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</si>
  <si>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</si>
  <si>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</si>
  <si>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</si>
  <si>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</si>
  <si>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</si>
  <si>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</si>
  <si>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</si>
  <si>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</si>
  <si>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</si>
  <si>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</si>
  <si>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</si>
  <si>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</si>
  <si>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</si>
  <si>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</si>
  <si>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</si>
  <si>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</si>
  <si>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</si>
  <si>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</si>
  <si>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</si>
  <si>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</si>
  <si>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</si>
  <si>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</si>
  <si>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</si>
  <si>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</si>
  <si>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</si>
  <si>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</si>
  <si>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</si>
  <si>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</si>
  <si>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</si>
  <si>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</si>
  <si>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</si>
  <si>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</si>
  <si>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</si>
  <si>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</si>
  <si>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</si>
  <si>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</si>
  <si>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</si>
  <si>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</si>
  <si>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</si>
  <si>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</si>
  <si>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</si>
  <si>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</si>
  <si>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</si>
  <si>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</si>
  <si>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</si>
  <si>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</si>
  <si>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</si>
  <si>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</si>
  <si>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</si>
  <si>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</si>
  <si>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</si>
  <si>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</si>
  <si>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</si>
  <si>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</si>
  <si>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</si>
  <si>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</si>
  <si>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</si>
  <si>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</si>
  <si>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</si>
  <si>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</si>
  <si>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</si>
  <si>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</si>
  <si>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</si>
  <si>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</si>
  <si>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</si>
  <si>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</si>
  <si>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</si>
  <si>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</si>
  <si>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</si>
  <si>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</si>
  <si>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</si>
  <si>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</si>
  <si>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</si>
  <si>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</si>
  <si>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</si>
  <si>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</si>
  <si>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</si>
  <si>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</si>
  <si>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</si>
  <si>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</si>
  <si>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</si>
  <si>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</si>
  <si>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</si>
  <si>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</si>
  <si>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</si>
  <si>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</si>
  <si>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</si>
  <si>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</si>
  <si>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</si>
  <si>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</si>
  <si>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</si>
  <si>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</si>
  <si>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</si>
  <si>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</si>
  <si>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</si>
  <si>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</si>
  <si>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</si>
  <si>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</si>
  <si>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</si>
  <si>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</si>
  <si>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</si>
  <si>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</si>
  <si>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</si>
  <si>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</si>
  <si>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</si>
  <si>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</si>
  <si>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</si>
  <si>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</si>
  <si>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</si>
  <si>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</si>
  <si>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</si>
  <si>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</si>
  <si>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</si>
  <si>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</si>
  <si>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</si>
  <si>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</si>
  <si>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</si>
  <si>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</si>
  <si>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</si>
  <si>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</si>
  <si>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</si>
  <si>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</si>
  <si>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</si>
  <si>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</si>
  <si>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</si>
  <si>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</si>
  <si>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</si>
  <si>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</si>
  <si>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</si>
  <si>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</si>
  <si>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</si>
  <si>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</si>
  <si>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</si>
  <si>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</si>
  <si>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</si>
  <si>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</si>
  <si>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</si>
  <si>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</si>
  <si>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</si>
  <si>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</si>
  <si>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</si>
  <si>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</si>
  <si>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</si>
  <si>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</si>
  <si>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</si>
  <si>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</si>
  <si>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</si>
  <si>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</si>
  <si>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</si>
  <si>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</si>
  <si>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</si>
  <si>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</si>
  <si>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</si>
  <si>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</si>
  <si>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</si>
  <si>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</si>
  <si>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</si>
  <si>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</si>
  <si>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</si>
  <si>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</si>
  <si>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</si>
  <si>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</si>
  <si>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</si>
  <si>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</si>
  <si>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</si>
  <si>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</si>
  <si>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</si>
  <si>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</si>
  <si>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</si>
  <si>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</si>
  <si>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</si>
  <si>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</si>
  <si>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</si>
  <si>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</si>
  <si>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</si>
  <si>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</si>
  <si>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</si>
  <si>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</si>
  <si>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</si>
  <si>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</si>
  <si>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</si>
  <si>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</si>
  <si>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</si>
  <si>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</si>
  <si>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</si>
  <si>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</si>
  <si>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</si>
  <si>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</si>
  <si>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</si>
  <si>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</si>
  <si>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</si>
  <si>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</si>
  <si>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</si>
  <si>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</si>
  <si>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</si>
  <si>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</si>
  <si>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</si>
  <si>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</si>
  <si>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</si>
  <si>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</si>
  <si>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</si>
  <si>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</si>
  <si>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</si>
  <si>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</si>
  <si>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</si>
  <si>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</si>
  <si>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</si>
  <si>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</si>
  <si>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</si>
  <si>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</si>
  <si>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</si>
  <si>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</si>
  <si>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</si>
  <si>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</si>
  <si>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</si>
  <si>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</si>
  <si>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</si>
  <si>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</si>
  <si>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</si>
  <si>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</si>
  <si>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</si>
  <si>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</si>
  <si>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</si>
  <si>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</si>
  <si>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</si>
  <si>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</si>
  <si>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</si>
  <si>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</si>
  <si>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</si>
  <si>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</si>
  <si>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</si>
  <si>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</si>
  <si>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</si>
  <si>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</si>
  <si>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</si>
  <si>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</si>
  <si>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</si>
  <si>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</si>
  <si>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</si>
  <si>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</si>
  <si>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</si>
  <si>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</si>
  <si>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</si>
  <si>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</si>
  <si>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</si>
  <si>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</si>
  <si>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</si>
  <si>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</si>
  <si>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</si>
  <si>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</si>
  <si>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</si>
  <si>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</si>
  <si>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</si>
  <si>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</si>
  <si>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</si>
  <si>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</si>
  <si>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</si>
  <si>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</si>
  <si>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</si>
  <si>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</si>
  <si>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</si>
  <si>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</si>
  <si>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</si>
  <si>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</si>
  <si>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</si>
  <si>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</si>
  <si>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</si>
  <si>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</si>
  <si>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</si>
  <si>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</si>
  <si>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</si>
  <si>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</si>
  <si>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</si>
  <si>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</si>
  <si>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</si>
  <si>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</si>
  <si>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</si>
  <si>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</si>
  <si>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</si>
  <si>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</si>
  <si>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</si>
  <si>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</si>
  <si>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</si>
  <si>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</si>
  <si>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</si>
  <si>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</si>
  <si>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</si>
  <si>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</si>
  <si>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</si>
  <si>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</si>
  <si>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</si>
  <si>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</si>
  <si>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</si>
  <si>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</si>
  <si>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</si>
  <si>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</si>
  <si>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</si>
  <si>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</si>
  <si>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</si>
  <si>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</si>
  <si>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</si>
  <si>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</si>
  <si>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</si>
  <si>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</si>
  <si>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</si>
  <si>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</si>
  <si>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</si>
  <si>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</si>
  <si>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</si>
  <si>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</si>
  <si>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</si>
  <si>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</si>
  <si>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</si>
  <si>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</si>
  <si>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</si>
  <si>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</si>
  <si>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</si>
  <si>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</si>
  <si>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</si>
  <si>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</si>
  <si>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</si>
  <si>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</si>
  <si>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</si>
  <si>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</si>
  <si>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</si>
  <si>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</si>
  <si>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</si>
  <si>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</si>
  <si>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</si>
  <si>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</si>
  <si>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</si>
  <si>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</si>
  <si>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</si>
  <si>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</si>
  <si>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</si>
  <si>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</si>
  <si>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</si>
  <si>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</si>
  <si>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</si>
  <si>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</si>
  <si>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</si>
  <si>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</si>
  <si>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</si>
  <si>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</si>
  <si>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</si>
  <si>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</si>
  <si>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</si>
  <si>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</si>
  <si>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</si>
  <si>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</si>
  <si>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</si>
  <si>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</si>
  <si>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</si>
  <si>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</si>
  <si>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</si>
  <si>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</si>
  <si>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</si>
  <si>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</si>
  <si>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</si>
  <si>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</si>
  <si>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</si>
  <si>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</si>
  <si>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</si>
  <si>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</si>
  <si>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</si>
  <si>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</si>
  <si>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</si>
  <si>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</si>
  <si>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</si>
  <si>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</si>
  <si>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</si>
  <si>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</si>
  <si>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</si>
  <si>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</si>
  <si>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</si>
  <si>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</si>
  <si>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</si>
  <si>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</si>
  <si>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</si>
  <si>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</si>
  <si>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</si>
  <si>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</si>
  <si>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</si>
  <si>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</si>
  <si>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</si>
  <si>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</si>
  <si>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</si>
  <si>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</si>
  <si>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</si>
  <si>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</si>
  <si>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</si>
  <si>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</si>
  <si>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</si>
  <si>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</si>
  <si>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</si>
  <si>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</si>
  <si>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</si>
  <si>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</si>
  <si>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</si>
  <si>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</si>
  <si>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</si>
  <si>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</si>
  <si>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</si>
  <si>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</si>
  <si>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</si>
  <si>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</si>
  <si>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</si>
  <si>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</si>
  <si>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</si>
  <si>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</si>
  <si>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</si>
  <si>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</si>
  <si>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</si>
  <si>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</si>
  <si>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</si>
  <si>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</si>
  <si>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</si>
  <si>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</si>
  <si>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</si>
  <si>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</si>
  <si>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</si>
  <si>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</si>
  <si>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</si>
  <si>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</si>
  <si>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</si>
  <si>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</si>
  <si>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</si>
  <si>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</si>
  <si>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</si>
  <si>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</si>
  <si>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</si>
  <si>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</si>
  <si>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</si>
  <si>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</si>
  <si>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</si>
  <si>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</si>
  <si>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</si>
  <si>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</si>
  <si>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</si>
  <si>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</si>
  <si>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</si>
  <si>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</si>
  <si>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</si>
  <si>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</si>
  <si>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</si>
  <si>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</si>
  <si>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</si>
  <si>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</si>
  <si>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</si>
  <si>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</si>
  <si>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</si>
  <si>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</si>
  <si>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</si>
  <si>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</si>
  <si>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</si>
  <si>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</si>
  <si>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</si>
  <si>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</si>
  <si>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</si>
  <si>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</si>
  <si>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</si>
  <si>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</si>
  <si>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</si>
  <si>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</si>
  <si>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</si>
  <si>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</si>
  <si>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</si>
  <si>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</si>
  <si>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</si>
  <si>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</si>
  <si>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</si>
  <si>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</si>
  <si>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</si>
  <si>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</si>
  <si>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</si>
  <si>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</si>
  <si>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</si>
  <si>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</si>
  <si>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</si>
  <si>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</si>
  <si>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</si>
  <si>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</si>
  <si>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</si>
  <si>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</si>
  <si>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</si>
  <si>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</si>
  <si>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</si>
  <si>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</si>
  <si>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</si>
  <si>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</si>
  <si>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</si>
  <si>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</si>
  <si>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</si>
  <si>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</si>
  <si>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</si>
  <si>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</si>
  <si>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</si>
  <si>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</si>
  <si>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</si>
  <si>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</si>
  <si>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</si>
  <si>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</si>
  <si>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</si>
  <si>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</si>
  <si>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</si>
  <si>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</si>
  <si>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</si>
  <si>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</si>
  <si>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</si>
  <si>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</si>
  <si>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</si>
  <si>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</si>
  <si>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</si>
  <si>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</si>
  <si>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</si>
  <si>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</si>
  <si>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</si>
  <si>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</si>
  <si>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</si>
  <si>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</si>
  <si>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</si>
  <si>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</si>
  <si>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</si>
  <si>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</si>
  <si>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</si>
  <si>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</si>
  <si>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</si>
  <si>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</si>
  <si>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</si>
  <si>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</si>
  <si>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</si>
  <si>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</si>
  <si>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</si>
  <si>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</si>
  <si>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</si>
  <si>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</si>
  <si>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</si>
  <si>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</si>
  <si>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</si>
  <si>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</si>
  <si>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</si>
  <si>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</si>
  <si>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</si>
  <si>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</si>
  <si>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</si>
  <si>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</si>
  <si>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</si>
  <si>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</si>
  <si>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</si>
  <si>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</si>
  <si>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</si>
  <si>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</si>
  <si>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</si>
  <si>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</si>
  <si>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</si>
  <si>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</si>
  <si>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</si>
  <si>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</si>
  <si>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</si>
  <si>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</si>
  <si>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</si>
  <si>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</si>
  <si>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</si>
  <si>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</si>
  <si>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</si>
  <si>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</si>
  <si>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</si>
  <si>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</si>
  <si>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</si>
  <si>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</si>
  <si>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</si>
  <si>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</si>
  <si>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</si>
  <si>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</si>
  <si>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</si>
  <si>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</si>
  <si>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</si>
  <si>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</si>
  <si>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</si>
  <si>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</si>
  <si>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</si>
  <si>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</si>
  <si>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</si>
  <si>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</si>
  <si>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</si>
  <si>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</si>
  <si>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</si>
  <si>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</si>
  <si>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</si>
  <si>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</si>
  <si>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</si>
  <si>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</si>
  <si>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</si>
  <si>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</si>
  <si>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</si>
  <si>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</si>
  <si>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</si>
  <si>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</si>
  <si>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</si>
  <si>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</si>
  <si>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</si>
  <si>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</si>
  <si>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</si>
  <si>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</si>
  <si>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</si>
  <si>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</si>
  <si>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</si>
  <si>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</si>
  <si>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</si>
  <si>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</si>
  <si>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</si>
  <si>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</si>
  <si>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</si>
  <si>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</si>
  <si>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</si>
  <si>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</si>
  <si>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</si>
  <si>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</si>
  <si>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</si>
  <si>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</si>
  <si>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</si>
  <si>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</si>
  <si>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</si>
  <si>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</si>
  <si>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</si>
  <si>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</si>
  <si>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</si>
  <si>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</si>
  <si>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</si>
  <si>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</si>
  <si>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</si>
  <si>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</si>
  <si>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</si>
  <si>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</si>
  <si>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</si>
  <si>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</si>
  <si>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</si>
  <si>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</si>
  <si>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</si>
  <si>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</si>
  <si>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</si>
  <si>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</si>
  <si>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</si>
  <si>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</si>
  <si>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</si>
  <si>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</si>
  <si>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</si>
  <si>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</si>
  <si>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</si>
  <si>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</si>
  <si>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</si>
  <si>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</si>
  <si>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</si>
  <si>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</si>
  <si>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</si>
  <si>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</si>
  <si>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</si>
  <si>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</si>
  <si>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</si>
  <si>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</si>
  <si>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</si>
  <si>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</si>
  <si>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</si>
  <si>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</si>
  <si>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</si>
  <si>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</si>
  <si>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</si>
  <si>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</si>
  <si>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</si>
  <si>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</si>
  <si>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</si>
  <si>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</si>
  <si>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</si>
  <si>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</si>
  <si>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</si>
  <si>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</si>
  <si>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</si>
  <si>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</si>
  <si>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</si>
  <si>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</si>
  <si>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</si>
  <si>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</si>
  <si>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</si>
  <si>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</si>
  <si>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</si>
  <si>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</si>
  <si>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</si>
  <si>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</si>
  <si>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</si>
  <si>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</si>
  <si>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</si>
  <si>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</si>
  <si>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</si>
  <si>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</si>
  <si>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</si>
  <si>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</si>
  <si>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</si>
  <si>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</si>
  <si>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</si>
  <si>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</si>
  <si>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</si>
  <si>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</si>
  <si>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</si>
  <si>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</si>
  <si>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</si>
  <si>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</si>
  <si>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</si>
  <si>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</si>
  <si>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</si>
  <si>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</si>
  <si>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</si>
  <si>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</si>
  <si>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</si>
  <si>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</si>
  <si>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</si>
  <si>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</si>
  <si>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</si>
  <si>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</si>
  <si>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</si>
  <si>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</si>
  <si>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</si>
  <si>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</si>
  <si>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</si>
  <si>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</si>
  <si>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</si>
  <si>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</si>
  <si>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</si>
  <si>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</si>
  <si>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</si>
  <si>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</si>
  <si>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</si>
  <si>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</si>
  <si>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</si>
  <si>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</si>
  <si>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</si>
  <si>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</si>
  <si>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</si>
  <si>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</si>
  <si>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</si>
  <si>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</si>
  <si>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</si>
  <si>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</si>
  <si>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</si>
  <si>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</si>
  <si>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</si>
  <si>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</si>
  <si>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</si>
  <si>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</si>
  <si>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</si>
  <si>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</si>
  <si>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</si>
  <si>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</si>
  <si>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</si>
  <si>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</si>
  <si>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</si>
  <si>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</si>
  <si>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</si>
  <si>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</si>
  <si>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</si>
  <si>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</si>
  <si>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</si>
  <si>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</si>
  <si>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</si>
  <si>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</si>
  <si>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</si>
  <si>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</si>
  <si>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</si>
  <si>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</si>
  <si>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</si>
  <si>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</si>
  <si>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</si>
  <si>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</si>
  <si>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</si>
  <si>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</si>
  <si>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</si>
  <si>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</si>
  <si>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</si>
  <si>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</si>
  <si>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</si>
  <si>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</si>
  <si>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</si>
  <si>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</si>
  <si>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</si>
  <si>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</si>
  <si>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</si>
  <si>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</si>
  <si>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</si>
  <si>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</si>
  <si>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</si>
  <si>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</si>
  <si>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</si>
  <si>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</si>
  <si>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</si>
  <si>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</si>
  <si>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</si>
  <si>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</si>
  <si>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</si>
  <si>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</si>
  <si>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</si>
  <si>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</si>
  <si>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</si>
  <si>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</si>
  <si>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</si>
  <si>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</si>
  <si>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</si>
  <si>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</si>
  <si>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</si>
  <si>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</si>
  <si>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</si>
  <si>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</si>
  <si>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</si>
  <si>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</si>
  <si>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</si>
  <si>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</si>
  <si>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</si>
  <si>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</si>
  <si>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</si>
  <si>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</si>
  <si>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</si>
  <si>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</si>
  <si>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</si>
  <si>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</si>
  <si>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</si>
  <si>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</si>
  <si>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</si>
  <si>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</si>
  <si>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</si>
  <si>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</si>
  <si>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</si>
  <si>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</si>
  <si>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</si>
  <si>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</si>
  <si>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</si>
  <si>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</si>
  <si>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</si>
  <si>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</si>
  <si>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</si>
  <si>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</si>
  <si>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</si>
  <si>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</si>
  <si>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</si>
  <si>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</si>
  <si>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</si>
  <si>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</si>
  <si>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</si>
  <si>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</si>
  <si>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</si>
  <si>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</si>
  <si>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</si>
  <si>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</si>
  <si>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</si>
  <si>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</si>
  <si>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</si>
  <si>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</si>
  <si>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</si>
  <si>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</si>
  <si>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</si>
  <si>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</si>
  <si>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</si>
  <si>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</si>
  <si>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</si>
  <si>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</si>
  <si>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</si>
  <si>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</si>
  <si>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</si>
  <si>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</si>
  <si>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</si>
  <si>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</si>
  <si>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</si>
  <si>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</si>
  <si>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</si>
  <si>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</si>
  <si>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</si>
  <si>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</si>
  <si>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</si>
  <si>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</si>
  <si>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</si>
  <si>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</si>
  <si>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</si>
  <si>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</si>
  <si>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</si>
  <si>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</si>
  <si>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</si>
  <si>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</si>
  <si>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</si>
  <si>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</si>
  <si>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</si>
  <si>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</si>
  <si>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</si>
  <si>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</si>
  <si>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</si>
  <si>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</si>
  <si>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</si>
  <si>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</si>
  <si>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</si>
  <si>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</si>
  <si>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</si>
  <si>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</si>
  <si>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</si>
  <si>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</si>
  <si>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</si>
  <si>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</si>
  <si>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</si>
  <si>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</si>
  <si>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</si>
  <si>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</si>
  <si>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</si>
  <si>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</si>
  <si>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</si>
  <si>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</si>
  <si>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</si>
  <si>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</si>
  <si>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</si>
  <si>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</si>
  <si>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</si>
  <si>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</si>
  <si>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</si>
  <si>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</si>
  <si>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</si>
  <si>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</si>
  <si>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</si>
  <si>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</si>
  <si>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</si>
  <si>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</si>
  <si>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</si>
  <si>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</si>
  <si>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</si>
  <si>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</si>
  <si>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</si>
  <si>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</si>
  <si>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</si>
  <si>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</si>
  <si>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</si>
  <si>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</si>
  <si>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</si>
  <si>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</si>
  <si>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</si>
  <si>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</si>
  <si>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</si>
  <si>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</si>
  <si>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</si>
  <si>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</si>
  <si>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</si>
  <si>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</si>
  <si>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</si>
  <si>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</si>
  <si>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</si>
  <si>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</si>
  <si>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</si>
  <si>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</si>
  <si>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</si>
  <si>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</si>
  <si>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</si>
  <si>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</si>
  <si>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</si>
  <si>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</si>
  <si>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</si>
  <si>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</si>
  <si>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</si>
  <si>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</si>
  <si>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</si>
  <si>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</si>
  <si>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</si>
  <si>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</si>
  <si>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</si>
  <si>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</si>
  <si>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</si>
  <si>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</si>
  <si>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</si>
  <si>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</si>
  <si>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</si>
  <si>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</si>
  <si>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</si>
  <si>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</si>
  <si>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</si>
  <si>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</si>
  <si>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</si>
  <si>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</si>
  <si>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</si>
  <si>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</si>
  <si>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</si>
  <si>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</si>
  <si>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</si>
  <si>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</si>
  <si>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</si>
  <si>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</si>
  <si>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</si>
  <si>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</si>
  <si>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</si>
  <si>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</si>
  <si>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</si>
  <si>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</si>
  <si>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</si>
  <si>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</si>
  <si>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</si>
  <si>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</si>
  <si>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</si>
  <si>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</si>
  <si>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</si>
  <si>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</si>
  <si>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</si>
  <si>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</si>
  <si>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</si>
  <si>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</si>
  <si>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</si>
  <si>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</si>
  <si>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</si>
  <si>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</si>
  <si>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</si>
  <si>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</si>
  <si>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</si>
  <si>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</si>
  <si>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</si>
  <si>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</si>
  <si>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</si>
  <si>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</si>
  <si>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</si>
  <si>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</si>
  <si>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</si>
  <si>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</si>
  <si>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</si>
  <si>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</si>
  <si>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</si>
  <si>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</si>
  <si>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</si>
  <si>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</si>
  <si>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</si>
  <si>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</si>
  <si>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</si>
  <si>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</si>
  <si>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</si>
  <si>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</si>
  <si>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</si>
  <si>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</si>
  <si>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</si>
  <si>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</si>
  <si>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</si>
  <si>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</si>
  <si>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</si>
  <si>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</si>
  <si>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</si>
  <si>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</si>
  <si>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</si>
  <si>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</si>
  <si>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</si>
  <si>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</si>
  <si>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</si>
  <si>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</si>
  <si>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</si>
  <si>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</si>
  <si>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</si>
  <si>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</si>
  <si>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</si>
  <si>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</si>
  <si>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</si>
  <si>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</si>
  <si>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</si>
  <si>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</si>
  <si>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</si>
  <si>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</si>
  <si>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</si>
  <si>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</si>
  <si>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</si>
  <si>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</si>
  <si>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</si>
  <si>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</si>
  <si>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</si>
  <si>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</si>
  <si>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</si>
  <si>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</si>
  <si>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</si>
  <si>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</si>
  <si>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</si>
  <si>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</si>
  <si>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</si>
  <si>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</si>
  <si>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</si>
  <si>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</si>
  <si>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</si>
  <si>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</si>
  <si>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</si>
  <si>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</si>
  <si>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</si>
  <si>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</si>
  <si>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</si>
  <si>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</si>
  <si>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</si>
  <si>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</si>
  <si>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</si>
  <si>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</si>
  <si>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</si>
  <si>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</si>
  <si>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</si>
  <si>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</si>
  <si>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</si>
  <si>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</si>
  <si>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</si>
  <si>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</si>
  <si>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</si>
  <si>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</si>
  <si>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</si>
  <si>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</si>
  <si>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</si>
  <si>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</si>
  <si>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</si>
  <si>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</si>
  <si>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</si>
  <si>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</si>
  <si>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</si>
  <si>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</si>
  <si>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</si>
  <si>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</si>
  <si>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</si>
  <si>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</si>
  <si>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</si>
  <si>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</si>
  <si>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</si>
  <si>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</si>
  <si>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</si>
  <si>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</si>
  <si>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</si>
  <si>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</si>
  <si>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</si>
  <si>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</si>
  <si>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</si>
  <si>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</si>
  <si>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</si>
  <si>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</si>
  <si>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</si>
  <si>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</si>
  <si>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</si>
  <si>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</si>
  <si>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</si>
  <si>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</si>
  <si>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</si>
  <si>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</si>
  <si>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</si>
  <si>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</si>
  <si>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</si>
  <si>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</si>
  <si>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</si>
  <si>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</si>
  <si>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</si>
  <si>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</si>
  <si>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</si>
  <si>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</si>
  <si>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</si>
  <si>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</si>
  <si>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</si>
  <si>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</si>
  <si>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</si>
  <si>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</si>
  <si>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</si>
  <si>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</si>
  <si>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</si>
  <si>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</si>
  <si>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</si>
  <si>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</si>
  <si>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</si>
  <si>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</si>
  <si>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</si>
  <si>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</si>
  <si>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</si>
  <si>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</si>
  <si>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</si>
  <si>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</si>
  <si>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</si>
  <si>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</si>
  <si>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</si>
  <si>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</si>
  <si>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</si>
  <si>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</si>
  <si>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</si>
  <si>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</si>
  <si>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</si>
  <si>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</si>
  <si>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</si>
  <si>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</si>
  <si>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</si>
  <si>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</si>
  <si>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</si>
  <si>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</si>
  <si>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</si>
  <si>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</si>
  <si>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</si>
  <si>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</si>
  <si>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</si>
  <si>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</si>
  <si>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</si>
  <si>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</si>
  <si>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</si>
  <si>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</si>
  <si>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</si>
  <si>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</si>
  <si>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</si>
  <si>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</si>
  <si>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</si>
  <si>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</si>
  <si>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</si>
  <si>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</si>
  <si>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</si>
  <si>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</si>
  <si>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</si>
  <si>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</si>
  <si>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</si>
  <si>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</si>
  <si>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</si>
  <si>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</si>
  <si>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</si>
  <si>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</si>
  <si>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</si>
  <si>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</si>
  <si>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</si>
  <si>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</si>
  <si>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</si>
  <si>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</si>
  <si>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</si>
  <si>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</si>
  <si>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</si>
  <si>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</si>
  <si>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</si>
  <si>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</si>
  <si>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</si>
  <si>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</si>
  <si>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</si>
  <si>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</si>
  <si>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</si>
  <si>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</si>
  <si>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</si>
  <si>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</si>
  <si>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</si>
  <si>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</si>
  <si>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</si>
  <si>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</si>
  <si>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</si>
  <si>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</si>
  <si>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</si>
  <si>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</si>
  <si>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</si>
  <si>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</si>
  <si>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</si>
  <si>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</si>
  <si>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</si>
  <si>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</si>
  <si>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</si>
  <si>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</si>
  <si>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</si>
  <si>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</si>
  <si>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</si>
  <si>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</si>
  <si>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</si>
  <si>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</si>
  <si>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</si>
  <si>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</si>
  <si>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</si>
  <si>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</si>
  <si>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</si>
  <si>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</si>
  <si>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</si>
  <si>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</si>
  <si>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</si>
  <si>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</si>
  <si>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</si>
  <si>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</si>
  <si>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</si>
  <si>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</si>
  <si>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</si>
  <si>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</si>
  <si>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</si>
  <si>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</si>
  <si>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</si>
  <si>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</si>
  <si>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</si>
  <si>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</si>
  <si>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</si>
  <si>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</si>
  <si>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</si>
  <si>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</si>
  <si>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</si>
  <si>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</si>
  <si>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</si>
  <si>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</si>
  <si>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</si>
  <si>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</si>
  <si>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</si>
  <si>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</si>
  <si>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</si>
  <si>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</si>
  <si>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</si>
  <si>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</si>
  <si>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</si>
  <si>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</si>
  <si>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</si>
  <si>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</si>
  <si>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</si>
  <si>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</si>
  <si>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</si>
  <si>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</si>
  <si>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</si>
  <si>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</si>
  <si>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</si>
  <si>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</si>
  <si>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</si>
  <si>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</si>
  <si>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</si>
  <si>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</si>
  <si>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</si>
  <si>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</si>
  <si>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</si>
  <si>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</si>
  <si>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</si>
  <si>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</si>
  <si>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</si>
  <si>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</si>
  <si>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</si>
  <si>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</si>
  <si>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</si>
  <si>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</si>
  <si>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</si>
  <si>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</si>
  <si>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</si>
  <si>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</si>
  <si>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</si>
  <si>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</si>
  <si>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</si>
  <si>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</si>
  <si>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</si>
  <si>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</si>
  <si>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</si>
  <si>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</si>
  <si>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</si>
  <si>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</si>
  <si>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</si>
  <si>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</si>
  <si>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</si>
  <si>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</si>
  <si>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</si>
  <si>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</si>
  <si>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</si>
  <si>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</si>
  <si>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</si>
  <si>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</si>
  <si>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</si>
  <si>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</si>
  <si>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</si>
  <si>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</si>
  <si>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</si>
  <si>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</si>
  <si>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</si>
  <si>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</si>
  <si>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</si>
  <si>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</si>
  <si>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</si>
  <si>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</si>
  <si>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</si>
  <si>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</si>
  <si>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</si>
  <si>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</si>
  <si>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</si>
  <si>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</si>
  <si>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</si>
  <si>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</si>
  <si>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</si>
  <si>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</si>
  <si>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</si>
  <si>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</si>
  <si>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</si>
  <si>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</si>
  <si>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</si>
  <si>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</si>
  <si>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</si>
  <si>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</si>
  <si>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</si>
  <si>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</si>
  <si>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</si>
  <si>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</si>
  <si>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</si>
  <si>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</si>
  <si>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</si>
  <si>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</si>
  <si>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</si>
  <si>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</si>
  <si>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</si>
  <si>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</si>
  <si>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</si>
  <si>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</si>
  <si>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</si>
  <si>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</si>
  <si>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</si>
  <si>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</si>
  <si>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</si>
  <si>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</si>
  <si>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</si>
  <si>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</si>
  <si>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</si>
  <si>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</si>
  <si>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</si>
  <si>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</si>
  <si>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</si>
  <si>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</si>
  <si>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</si>
  <si>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</si>
  <si>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</si>
  <si>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</si>
  <si>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</si>
  <si>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</si>
  <si>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</si>
  <si>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</si>
  <si>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</si>
  <si>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</si>
  <si>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</si>
  <si>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</si>
  <si>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</si>
  <si>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</si>
  <si>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</si>
  <si>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</si>
  <si>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</si>
  <si>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</si>
  <si>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</si>
  <si>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</si>
  <si>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</si>
  <si>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</si>
  <si>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</si>
  <si>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</si>
  <si>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</si>
  <si>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</si>
  <si>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</si>
  <si>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</si>
  <si>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</si>
  <si>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</si>
  <si>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</si>
  <si>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</si>
  <si>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</si>
  <si>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</si>
  <si>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</si>
  <si>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</si>
  <si>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</si>
  <si>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</si>
  <si>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</si>
  <si>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</si>
  <si>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</si>
  <si>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</si>
  <si>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</si>
  <si>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</si>
  <si>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</si>
  <si>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</si>
  <si>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</si>
  <si>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</si>
  <si>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</si>
  <si>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</si>
  <si>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</si>
  <si>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</si>
  <si>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</si>
  <si>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</si>
  <si>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</si>
  <si>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</si>
  <si>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</si>
  <si>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</si>
  <si>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</si>
  <si>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</si>
  <si>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</si>
  <si>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</si>
  <si>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</si>
  <si>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</si>
  <si>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</si>
  <si>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</si>
  <si>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</si>
  <si>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</si>
  <si>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</si>
  <si>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</si>
  <si>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</si>
  <si>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</si>
  <si>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</si>
  <si>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</si>
  <si>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</si>
  <si>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</si>
  <si>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</si>
  <si>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</si>
  <si>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</si>
  <si>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</si>
  <si>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</si>
  <si>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</si>
  <si>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</si>
  <si>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</si>
  <si>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</si>
  <si>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</si>
  <si>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</si>
  <si>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</si>
  <si>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</si>
  <si>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</si>
  <si>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</si>
  <si>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</si>
  <si>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</si>
  <si>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</si>
  <si>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</si>
  <si>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</si>
  <si>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</si>
  <si>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</si>
  <si>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</si>
  <si>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</si>
  <si>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</si>
  <si>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</si>
  <si>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</si>
  <si>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</si>
  <si>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</si>
  <si>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</si>
  <si>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</si>
  <si>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</si>
  <si>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</si>
  <si>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</si>
  <si>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</si>
  <si>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</si>
  <si>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</si>
  <si>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</si>
  <si>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</si>
  <si>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</si>
  <si>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</si>
  <si>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</si>
  <si>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</si>
  <si>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</si>
  <si>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</si>
  <si>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</si>
  <si>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</si>
  <si>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</si>
  <si>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</si>
  <si>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</si>
  <si>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</si>
  <si>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</si>
  <si>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</si>
  <si>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</si>
  <si>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</si>
  <si>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</si>
  <si>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</si>
  <si>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</si>
  <si>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</si>
  <si>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</si>
  <si>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</si>
  <si>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</si>
  <si>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</si>
  <si>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</si>
  <si>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</si>
  <si>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</si>
  <si>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</si>
  <si>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</si>
  <si>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</si>
  <si>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</si>
  <si>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</si>
  <si>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</si>
  <si>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</si>
  <si>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</si>
  <si>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</si>
  <si>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</si>
  <si>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</si>
  <si>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</si>
  <si>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</si>
  <si>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</si>
  <si>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</si>
  <si>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</si>
  <si>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</si>
  <si>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</si>
  <si>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</si>
  <si>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</si>
  <si>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</si>
  <si>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</si>
  <si>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</si>
  <si>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</si>
  <si>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</si>
  <si>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</si>
  <si>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</si>
  <si>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</si>
  <si>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</si>
  <si>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</si>
  <si>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</si>
  <si>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</si>
  <si>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</si>
  <si>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</si>
  <si>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</si>
  <si>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</si>
  <si>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</si>
  <si>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</si>
  <si>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</si>
  <si>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</si>
  <si>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</si>
  <si>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</si>
  <si>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</si>
  <si>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</si>
  <si>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</si>
  <si>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</si>
  <si>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</si>
  <si>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</si>
  <si>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</si>
  <si>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</si>
  <si>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</si>
  <si>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</si>
  <si>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</si>
  <si>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</si>
  <si>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</si>
  <si>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</si>
  <si>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</si>
  <si>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</si>
  <si>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</si>
  <si>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</si>
  <si>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</si>
  <si>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</si>
  <si>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</si>
  <si>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</si>
  <si>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</si>
  <si>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</si>
  <si>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</si>
  <si>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</si>
  <si>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</si>
  <si>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</si>
  <si>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</si>
  <si>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</si>
  <si>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</si>
  <si>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</si>
  <si>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</si>
  <si>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</si>
  <si>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</si>
  <si>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</si>
  <si>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</si>
  <si>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</si>
  <si>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</si>
  <si>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</si>
  <si>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</si>
  <si>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</si>
  <si>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</si>
  <si>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</si>
  <si>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</si>
  <si>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</si>
  <si>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</si>
  <si>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</si>
  <si>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</si>
  <si>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</si>
  <si>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</si>
  <si>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</si>
  <si>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</si>
  <si>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</si>
  <si>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</si>
  <si>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</si>
  <si>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</si>
  <si>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</si>
  <si>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</si>
  <si>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</si>
  <si>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</si>
  <si>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</si>
  <si>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</si>
  <si>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</si>
  <si>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</si>
  <si>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</si>
  <si>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</si>
  <si>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</si>
  <si>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</si>
  <si>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</si>
  <si>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</si>
  <si>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</si>
  <si>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</si>
  <si>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</si>
  <si>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</si>
  <si>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</si>
  <si>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</si>
  <si>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</si>
  <si>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</si>
  <si>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</si>
  <si>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</si>
  <si>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</si>
  <si>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</si>
  <si>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</si>
  <si>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</si>
  <si>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</si>
  <si>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</si>
  <si>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</si>
  <si>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</si>
  <si>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</si>
  <si>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</si>
  <si>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</si>
  <si>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</si>
  <si>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</si>
  <si>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</si>
  <si>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</si>
  <si>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</si>
  <si>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</si>
  <si>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</si>
  <si>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</si>
  <si>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</si>
  <si>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</si>
  <si>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</si>
  <si>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</si>
  <si>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</si>
  <si>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</si>
  <si>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</si>
  <si>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</si>
  <si>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</si>
  <si>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</si>
  <si>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</si>
  <si>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</si>
  <si>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</si>
  <si>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</si>
  <si>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</si>
  <si>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</si>
  <si>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</si>
  <si>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</si>
  <si>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</si>
  <si>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</si>
  <si>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</si>
  <si>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</si>
  <si>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</si>
  <si>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</si>
  <si>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</si>
  <si>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</si>
  <si>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</si>
  <si>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</si>
  <si>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</si>
  <si>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</si>
  <si>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</si>
  <si>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</si>
  <si>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</si>
  <si>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</si>
  <si>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</si>
  <si>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</si>
  <si>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</si>
  <si>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</si>
  <si>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</si>
  <si>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</si>
  <si>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</si>
  <si>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</si>
  <si>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</si>
  <si>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</si>
  <si>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</si>
  <si>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</si>
  <si>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</si>
  <si>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</si>
  <si>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</si>
  <si>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</si>
  <si>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</si>
  <si>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</si>
  <si>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</si>
  <si>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</si>
  <si>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</si>
  <si>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</si>
  <si>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</si>
  <si>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</si>
  <si>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</si>
  <si>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</si>
  <si>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</si>
  <si>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</si>
  <si>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</si>
  <si>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</si>
  <si>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</si>
  <si>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</si>
  <si>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</si>
  <si>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</si>
  <si>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</si>
  <si>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</si>
  <si>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</si>
  <si>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</si>
  <si>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</si>
  <si>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</si>
  <si>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</si>
  <si>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</si>
  <si>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</si>
  <si>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</si>
  <si>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</si>
  <si>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</si>
  <si>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</si>
  <si>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</si>
  <si>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</si>
  <si>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</si>
  <si>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</si>
  <si>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</si>
  <si>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</si>
  <si>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</si>
  <si>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</si>
  <si>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</si>
  <si>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</si>
  <si>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</si>
  <si>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</si>
  <si>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</si>
  <si>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</si>
  <si>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</si>
  <si>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</si>
  <si>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</si>
  <si>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</si>
  <si>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</si>
  <si>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</si>
  <si>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</si>
  <si>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</si>
  <si>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</si>
  <si>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</si>
  <si>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</si>
  <si>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</si>
  <si>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</si>
  <si>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</si>
  <si>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</si>
  <si>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</si>
  <si>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</si>
  <si>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</si>
  <si>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</si>
  <si>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</si>
  <si>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</si>
  <si>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</si>
  <si>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</si>
  <si>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</si>
  <si>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</si>
  <si>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</si>
  <si>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</si>
  <si>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</si>
  <si>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</si>
  <si>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</si>
  <si>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</si>
  <si>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</si>
  <si>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</si>
  <si>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</si>
  <si>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</si>
  <si>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</si>
  <si>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</si>
  <si>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</si>
  <si>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</si>
  <si>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</si>
  <si>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</si>
  <si>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</si>
  <si>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</si>
  <si>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</si>
  <si>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</si>
  <si>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</si>
  <si>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</si>
  <si>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</si>
  <si>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</si>
  <si>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</si>
  <si>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</si>
  <si>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</si>
  <si>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</si>
  <si>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</si>
  <si>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</si>
  <si>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</si>
  <si>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</si>
  <si>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</si>
  <si>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</si>
  <si>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</si>
  <si>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</si>
  <si>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</si>
  <si>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</si>
  <si>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</si>
  <si>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</si>
  <si>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</si>
  <si>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</si>
  <si>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</si>
  <si>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</si>
  <si>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</si>
  <si>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</si>
  <si>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</si>
  <si>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</si>
  <si>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</si>
  <si>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</si>
  <si>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</si>
  <si>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</si>
  <si>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</si>
  <si>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</si>
  <si>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</si>
  <si>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</si>
  <si>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</si>
  <si>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</si>
  <si>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</si>
  <si>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</si>
  <si>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</si>
  <si>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</si>
  <si>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</si>
  <si>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</si>
  <si>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</si>
  <si>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</si>
  <si>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</si>
  <si>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</si>
  <si>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</si>
  <si>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</si>
  <si>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</si>
  <si>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</si>
  <si>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</si>
  <si>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</si>
  <si>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</si>
  <si>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</si>
  <si>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</si>
  <si>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</si>
  <si>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</si>
  <si>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</si>
  <si>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</si>
  <si>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</si>
  <si>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</si>
  <si>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</si>
  <si>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</si>
  <si>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</si>
  <si>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</si>
  <si>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</si>
  <si>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</si>
  <si>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</si>
  <si>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</si>
  <si>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</si>
  <si>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</si>
  <si>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</si>
  <si>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</si>
  <si>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</si>
  <si>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</si>
  <si>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</si>
  <si>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</si>
  <si>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</si>
  <si>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</si>
  <si>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</si>
  <si>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</si>
  <si>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</si>
  <si>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</si>
  <si>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</si>
  <si>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</si>
  <si>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</si>
  <si>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</si>
  <si>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</si>
  <si>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</si>
  <si>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</si>
  <si>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</si>
  <si>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</si>
  <si>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</si>
  <si>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</si>
  <si>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</si>
  <si>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</si>
  <si>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</si>
  <si>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</si>
  <si>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</si>
  <si>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</si>
  <si>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</si>
  <si>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</si>
  <si>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</si>
  <si>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</si>
  <si>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</si>
  <si>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</si>
  <si>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</si>
  <si>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</si>
  <si>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</si>
  <si>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</si>
  <si>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</si>
  <si>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</si>
  <si>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</si>
  <si>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</si>
  <si>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</si>
  <si>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</si>
  <si>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</si>
  <si>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</si>
  <si>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</si>
  <si>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</si>
  <si>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</si>
  <si>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</si>
  <si>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</si>
  <si>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</si>
  <si>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</si>
  <si>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</si>
  <si>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</si>
  <si>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</si>
  <si>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</si>
  <si>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</si>
  <si>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</si>
  <si>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</si>
  <si>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</si>
  <si>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</si>
  <si>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</si>
  <si>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</si>
  <si>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</si>
  <si>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</si>
  <si>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</si>
  <si>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</si>
  <si>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</si>
  <si>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</si>
  <si>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</si>
  <si>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</si>
  <si>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</si>
  <si>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</si>
  <si>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</si>
  <si>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</si>
  <si>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</si>
  <si>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</si>
  <si>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</si>
  <si>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</si>
  <si>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</si>
  <si>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</si>
  <si>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</si>
  <si>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</si>
  <si>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</si>
  <si>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</si>
  <si>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</si>
  <si>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</si>
  <si>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</si>
  <si>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</si>
  <si>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</si>
  <si>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</si>
  <si>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</si>
  <si>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</si>
  <si>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</si>
  <si>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</si>
  <si>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</si>
  <si>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</si>
  <si>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</si>
  <si>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</si>
  <si>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</si>
  <si>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</si>
  <si>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</si>
  <si>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</si>
  <si>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</si>
  <si>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</si>
  <si>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</si>
  <si>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</si>
  <si>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</si>
  <si>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</si>
  <si>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</si>
  <si>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</si>
  <si>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</si>
  <si>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</si>
  <si>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</si>
  <si>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</si>
  <si>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</si>
  <si>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</si>
  <si>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</si>
  <si>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</si>
  <si>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</si>
  <si>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</si>
  <si>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</si>
  <si>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</si>
  <si>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</si>
  <si>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</si>
  <si>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</si>
  <si>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</si>
  <si>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</si>
  <si>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</si>
  <si>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</si>
  <si>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</si>
  <si>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</si>
  <si>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</si>
  <si>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</si>
  <si>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</si>
  <si>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</si>
  <si>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</si>
  <si>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</si>
  <si>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</si>
  <si>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</si>
  <si>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</si>
  <si>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</si>
  <si>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</si>
  <si>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</si>
  <si>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</si>
  <si>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</si>
  <si>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</si>
  <si>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</si>
  <si>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</si>
  <si>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</si>
  <si>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</si>
  <si>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</si>
  <si>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</si>
  <si>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</si>
  <si>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</si>
  <si>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</si>
  <si>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</si>
  <si>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</si>
  <si>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</si>
  <si>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</si>
  <si>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</si>
  <si>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</si>
  <si>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</si>
  <si>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</si>
  <si>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</si>
  <si>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</si>
  <si>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</si>
  <si>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</si>
  <si>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</si>
  <si>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</si>
  <si>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</si>
  <si>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</si>
  <si>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</si>
  <si>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</si>
  <si>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</si>
  <si>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</si>
  <si>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</si>
  <si>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</si>
  <si>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</si>
  <si>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</si>
  <si>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</si>
  <si>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</si>
  <si>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</si>
  <si>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</si>
  <si>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</si>
  <si>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</si>
  <si>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</si>
  <si>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</si>
  <si>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</si>
  <si>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</si>
  <si>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</si>
  <si>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</si>
  <si>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</si>
  <si>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</si>
  <si>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</si>
  <si>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</si>
  <si>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</si>
  <si>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</si>
  <si>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</si>
  <si>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</si>
  <si>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</si>
  <si>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</si>
  <si>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</si>
  <si>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</si>
  <si>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</si>
  <si>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</si>
  <si>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</si>
  <si>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</si>
  <si>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</si>
  <si>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</si>
  <si>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</si>
  <si>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</si>
  <si>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</si>
  <si>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</si>
  <si>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</si>
  <si>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</si>
  <si>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</si>
  <si>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</si>
  <si>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</si>
  <si>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</si>
  <si>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</si>
  <si>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</si>
  <si>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</si>
  <si>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</si>
  <si>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</si>
  <si>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</si>
  <si>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</si>
  <si>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</si>
  <si>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</si>
  <si>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</si>
  <si>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</si>
  <si>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</si>
  <si>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</si>
  <si>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</si>
  <si>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</si>
  <si>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</si>
  <si>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</si>
  <si>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</si>
  <si>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</si>
  <si>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</si>
  <si>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</si>
  <si>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</si>
  <si>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</si>
  <si>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</si>
  <si>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</si>
  <si>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</si>
  <si>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</si>
  <si>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</si>
  <si>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</si>
  <si>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</si>
  <si>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</si>
  <si>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</si>
  <si>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</si>
  <si>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</si>
  <si>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</si>
  <si>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</si>
  <si>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</si>
  <si>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</si>
  <si>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</si>
  <si>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</si>
  <si>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</si>
  <si>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</si>
  <si>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</si>
  <si>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</si>
  <si>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</si>
  <si>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</si>
  <si>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</si>
  <si>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</si>
  <si>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</si>
  <si>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</si>
  <si>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</si>
  <si>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</si>
  <si>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</si>
  <si>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</si>
  <si>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</si>
  <si>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</si>
  <si>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</si>
  <si>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</si>
  <si>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</si>
  <si>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</si>
  <si>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</si>
  <si>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</si>
  <si>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</si>
  <si>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</si>
  <si>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</si>
  <si>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</si>
  <si>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</si>
  <si>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</si>
  <si>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</si>
  <si>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</si>
  <si>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</si>
  <si>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</si>
  <si>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</si>
  <si>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</si>
  <si>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</si>
  <si>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</si>
  <si>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</si>
  <si>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</si>
  <si>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</si>
  <si>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</si>
  <si>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</si>
  <si>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</si>
  <si>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</si>
  <si>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</si>
  <si>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</si>
  <si>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</si>
  <si>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</si>
  <si>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</si>
  <si>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</si>
  <si>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</si>
  <si>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</si>
  <si>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</si>
  <si>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</si>
  <si>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</si>
  <si>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</si>
  <si>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</si>
  <si>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</si>
  <si>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</si>
  <si>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</si>
  <si>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</si>
  <si>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</si>
  <si>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</si>
  <si>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</si>
  <si>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</si>
  <si>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</si>
  <si>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</si>
  <si>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</si>
  <si>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</si>
  <si>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</si>
  <si>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</si>
  <si>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</si>
  <si>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</si>
  <si>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</si>
  <si>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</si>
  <si>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</si>
  <si>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</si>
  <si>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</si>
  <si>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</si>
  <si>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</si>
  <si>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</si>
  <si>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</si>
  <si>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</si>
  <si>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</si>
  <si>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</si>
  <si>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</si>
  <si>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</si>
  <si>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</si>
  <si>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</si>
  <si>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</si>
  <si>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</si>
  <si>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</si>
  <si>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</si>
  <si>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</si>
  <si>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</si>
  <si>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</si>
  <si>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</si>
  <si>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</si>
  <si>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</si>
  <si>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</si>
  <si>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</si>
  <si>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</si>
  <si>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</si>
  <si>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</si>
  <si>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</si>
  <si>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</si>
  <si>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</si>
  <si>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</si>
  <si>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</si>
  <si>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</si>
  <si>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</si>
  <si>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</si>
  <si>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</si>
  <si>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</si>
  <si>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</si>
  <si>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</si>
  <si>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</si>
  <si>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</si>
  <si>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</si>
  <si>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</si>
  <si>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</si>
  <si>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</si>
  <si>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</si>
  <si>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</si>
  <si>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</si>
  <si>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</si>
  <si>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</si>
  <si>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</si>
  <si>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</si>
  <si>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</si>
  <si>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</si>
  <si>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</si>
  <si>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</si>
  <si>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</si>
  <si>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</si>
  <si>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</si>
  <si>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</si>
  <si>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</si>
  <si>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</si>
  <si>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</si>
  <si>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</si>
  <si>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</si>
  <si>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</si>
  <si>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</si>
  <si>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</si>
  <si>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</si>
  <si>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</si>
  <si>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</si>
  <si>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</si>
  <si>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</si>
  <si>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</si>
  <si>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</si>
  <si>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</si>
  <si>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</si>
  <si>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</si>
  <si>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</si>
  <si>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</si>
  <si>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</si>
  <si>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</si>
  <si>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</si>
  <si>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</si>
  <si>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</si>
  <si>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</si>
  <si>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</si>
  <si>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</si>
  <si>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</si>
  <si>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</si>
  <si>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</si>
  <si>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</si>
  <si>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</si>
  <si>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</si>
  <si>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</si>
  <si>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</si>
  <si>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</si>
  <si>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</si>
  <si>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</si>
  <si>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</si>
  <si>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</si>
  <si>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</si>
  <si>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</si>
  <si>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</si>
  <si>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</si>
  <si>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</si>
  <si>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</si>
  <si>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</si>
  <si>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</si>
  <si>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</si>
  <si>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</si>
  <si>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</si>
  <si>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</si>
  <si>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</si>
  <si>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</si>
  <si>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</si>
  <si>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</si>
  <si>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</si>
  <si>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</si>
  <si>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</si>
  <si>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</si>
  <si>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</si>
  <si>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</si>
  <si>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</si>
  <si>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</si>
  <si>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</si>
  <si>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</si>
  <si>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</si>
  <si>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</si>
  <si>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</si>
  <si>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</si>
  <si>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</si>
  <si>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</si>
  <si>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</si>
  <si>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</si>
  <si>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</si>
  <si>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</si>
  <si>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</si>
  <si>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</si>
  <si>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</si>
  <si>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</si>
  <si>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</si>
  <si>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</si>
  <si>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</si>
  <si>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</si>
  <si>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</si>
  <si>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</si>
  <si>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</si>
  <si>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</si>
  <si>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</si>
  <si>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</si>
  <si>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</si>
  <si>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</si>
  <si>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</si>
  <si>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</si>
  <si>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</si>
  <si>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</si>
  <si>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</si>
  <si>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</si>
  <si>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</si>
  <si>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</si>
  <si>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</si>
  <si>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</si>
  <si>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</si>
  <si>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</si>
  <si>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</si>
  <si>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</si>
  <si>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</si>
  <si>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</si>
  <si>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</si>
  <si>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</si>
  <si>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</si>
  <si>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</si>
  <si>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</si>
  <si>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</si>
  <si>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</si>
  <si>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</si>
  <si>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</si>
  <si>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</si>
  <si>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</si>
  <si>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</si>
  <si>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</si>
  <si>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</si>
  <si>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</si>
  <si>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</si>
  <si>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</si>
  <si>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</si>
  <si>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</si>
  <si>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</si>
  <si>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</si>
  <si>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</si>
  <si>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</si>
  <si>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</si>
  <si>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</si>
  <si>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</si>
  <si>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</si>
  <si>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</si>
  <si>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</si>
  <si>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</si>
  <si>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</si>
  <si>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</si>
  <si>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</si>
  <si>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</si>
  <si>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</si>
  <si>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</si>
  <si>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</si>
  <si>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</si>
  <si>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</si>
  <si>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</si>
  <si>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</si>
  <si>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</si>
  <si>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</si>
  <si>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</si>
  <si>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</si>
  <si>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</si>
  <si>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</si>
  <si>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</si>
  <si>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</si>
  <si>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</si>
  <si>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</si>
  <si>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</si>
  <si>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</si>
  <si>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</si>
  <si>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</si>
  <si>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</si>
  <si>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</si>
  <si>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</si>
  <si>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</si>
  <si>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</si>
  <si>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</si>
  <si>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</si>
  <si>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</si>
  <si>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</si>
  <si>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</si>
  <si>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</si>
  <si>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</si>
  <si>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</si>
  <si>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</si>
  <si>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</si>
  <si>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</si>
  <si>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</si>
  <si>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</si>
  <si>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</si>
  <si>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</si>
  <si>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</si>
  <si>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</si>
  <si>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</si>
  <si>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</si>
  <si>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</si>
  <si>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</si>
  <si>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</si>
  <si>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</si>
  <si>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</si>
  <si>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</si>
  <si>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</si>
  <si>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</si>
  <si>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</si>
  <si>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</si>
  <si>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</si>
  <si>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</si>
  <si>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</si>
  <si>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</si>
  <si>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</si>
  <si>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</si>
  <si>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</si>
  <si>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</si>
  <si>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</si>
  <si>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</si>
  <si>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</si>
  <si>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</si>
  <si>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</si>
  <si>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</si>
  <si>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</si>
  <si>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</si>
  <si>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</si>
  <si>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</si>
  <si>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</si>
  <si>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</si>
  <si>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</si>
  <si>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</si>
  <si>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</si>
  <si>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</si>
  <si>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</si>
  <si>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</si>
  <si>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</si>
  <si>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</si>
  <si>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</si>
  <si>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</si>
  <si>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</si>
  <si>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</si>
  <si>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</si>
  <si>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</si>
  <si>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</si>
  <si>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</si>
  <si>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</si>
  <si>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</si>
  <si>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</si>
  <si>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</si>
  <si>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</si>
  <si>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</si>
  <si>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</si>
  <si>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</si>
  <si>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</si>
  <si>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</si>
  <si>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</si>
  <si>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</si>
  <si>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</si>
  <si>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</si>
  <si>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</si>
  <si>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</si>
  <si>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</si>
  <si>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</si>
  <si>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</si>
  <si>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</si>
  <si>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</si>
  <si>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</si>
  <si>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</si>
  <si>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</si>
  <si>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</si>
  <si>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</si>
  <si>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</si>
  <si>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</si>
  <si>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</si>
  <si>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</si>
  <si>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</si>
  <si>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</si>
  <si>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</si>
  <si>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</si>
  <si>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</si>
  <si>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</si>
  <si>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</si>
  <si>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</si>
  <si>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</si>
  <si>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</si>
  <si>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</si>
  <si>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</si>
  <si>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</si>
  <si>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</si>
  <si>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</si>
  <si>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</si>
  <si>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</si>
  <si>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</si>
  <si>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</si>
  <si>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</si>
  <si>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</si>
  <si>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</si>
  <si>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</si>
  <si>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</si>
  <si>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</si>
  <si>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</si>
  <si>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</si>
  <si>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</si>
  <si>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</si>
  <si>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</si>
  <si>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</si>
  <si>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</si>
  <si>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</si>
  <si>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</si>
  <si>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</si>
  <si>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</si>
  <si>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</si>
  <si>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</si>
  <si>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</si>
  <si>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</si>
  <si>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</si>
  <si>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</si>
  <si>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</si>
  <si>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</si>
  <si>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</si>
  <si>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</si>
  <si>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</si>
  <si>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</si>
  <si>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</si>
  <si>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</si>
  <si>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</si>
  <si>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</si>
  <si>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</si>
  <si>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</si>
  <si>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</si>
  <si>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</si>
  <si>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</si>
  <si>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</si>
  <si>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</si>
  <si>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</si>
  <si>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</si>
  <si>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</si>
  <si>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</si>
  <si>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</si>
  <si>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</si>
  <si>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</si>
  <si>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</si>
  <si>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</si>
  <si>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</si>
  <si>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</si>
  <si>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</si>
  <si>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</si>
  <si>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</si>
  <si>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</si>
  <si>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</si>
  <si>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</si>
  <si>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</si>
  <si>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</si>
  <si>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</si>
  <si>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</si>
  <si>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</si>
  <si>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</si>
  <si>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</si>
  <si>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</si>
  <si>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</si>
  <si>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</si>
  <si>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</si>
  <si>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</si>
  <si>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</si>
  <si>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</si>
  <si>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</si>
  <si>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</si>
  <si>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</si>
  <si>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</si>
  <si>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</si>
  <si>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</si>
  <si>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</si>
  <si>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</si>
  <si>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</si>
  <si>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</si>
  <si>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</si>
  <si>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</si>
  <si>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</si>
  <si>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</si>
  <si>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</si>
  <si>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</si>
  <si>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</si>
  <si>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</si>
  <si>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</si>
  <si>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</si>
  <si>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</si>
  <si>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</si>
  <si>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</si>
  <si>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</si>
  <si>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</si>
  <si>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</si>
  <si>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</si>
  <si>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</si>
  <si>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</si>
  <si>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</si>
  <si>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</si>
  <si>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</si>
  <si>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</si>
  <si>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</si>
  <si>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</si>
  <si>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</si>
  <si>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</si>
  <si>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</si>
  <si>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</si>
  <si>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</si>
  <si>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</si>
  <si>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</si>
  <si>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</si>
  <si>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</si>
  <si>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</si>
  <si>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</si>
  <si>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</si>
  <si>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</si>
  <si>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</si>
  <si>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</si>
  <si>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</si>
  <si>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</si>
  <si>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</si>
  <si>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</si>
  <si>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</si>
  <si>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</si>
  <si>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</si>
  <si>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</si>
  <si>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</si>
  <si>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</si>
  <si>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</si>
  <si>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</si>
  <si>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</si>
  <si>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</si>
  <si>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</si>
  <si>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</si>
  <si>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</si>
  <si>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</si>
  <si>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</si>
  <si>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</si>
  <si>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</si>
  <si>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</si>
  <si>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</si>
  <si>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</si>
  <si>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</si>
  <si>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</si>
  <si>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</si>
  <si>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</si>
  <si>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</si>
  <si>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</si>
  <si>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</si>
  <si>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</si>
  <si>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</si>
  <si>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</si>
  <si>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</si>
  <si>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</si>
  <si>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</si>
  <si>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</si>
  <si>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</si>
  <si>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</si>
  <si>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</si>
  <si>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</si>
  <si>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</si>
  <si>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</si>
  <si>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</si>
  <si>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</si>
  <si>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</si>
  <si>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</si>
  <si>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</si>
  <si>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</si>
  <si>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</si>
  <si>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</si>
  <si>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</si>
  <si>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</si>
  <si>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</si>
  <si>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</si>
  <si>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</si>
  <si>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</si>
  <si>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</si>
  <si>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</si>
  <si>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</si>
  <si>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</si>
  <si>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</si>
  <si>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</si>
  <si>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</si>
  <si>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</si>
  <si>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</si>
  <si>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</si>
  <si>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</si>
  <si>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</si>
  <si>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</si>
  <si>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</si>
  <si>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</si>
  <si>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</si>
  <si>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</si>
  <si>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</si>
  <si>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</si>
  <si>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</si>
  <si>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</si>
  <si>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</si>
  <si>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</si>
  <si>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</si>
  <si>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</si>
  <si>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</si>
  <si>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</si>
  <si>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</si>
  <si>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</si>
  <si>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</si>
  <si>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</si>
  <si>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</si>
  <si>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</si>
  <si>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</si>
  <si>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</si>
  <si>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</si>
  <si>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</si>
  <si>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</si>
  <si>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</si>
  <si>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</si>
  <si>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</si>
  <si>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</si>
  <si>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</si>
  <si>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</si>
  <si>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</si>
  <si>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</si>
  <si>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</si>
  <si>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</si>
  <si>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</si>
  <si>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</si>
  <si>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</si>
  <si>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</si>
  <si>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</si>
  <si>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</si>
  <si>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</si>
  <si>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</si>
  <si>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</si>
  <si>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</si>
  <si>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</si>
  <si>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</si>
  <si>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</si>
  <si>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</si>
  <si>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</si>
  <si>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</si>
  <si>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</si>
  <si>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</si>
  <si>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</si>
  <si>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</si>
  <si>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</si>
  <si>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</si>
  <si>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</si>
  <si>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</si>
  <si>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</si>
  <si>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</si>
  <si>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</si>
  <si>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</si>
  <si>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</si>
  <si>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</si>
  <si>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</si>
  <si>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</si>
  <si>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</si>
  <si>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</si>
  <si>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</si>
  <si>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</si>
  <si>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</si>
  <si>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</si>
  <si>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</si>
  <si>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</si>
  <si>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</si>
  <si>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</si>
  <si>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</si>
  <si>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</si>
  <si>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</si>
  <si>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</si>
  <si>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</si>
  <si>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</si>
  <si>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</si>
  <si>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</si>
  <si>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</si>
  <si>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</si>
  <si>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</si>
  <si>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</si>
  <si>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</si>
  <si>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</si>
  <si>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</si>
  <si>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</si>
  <si>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</si>
  <si>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</si>
  <si>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</si>
  <si>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</si>
  <si>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</si>
  <si>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</si>
  <si>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</si>
  <si>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</si>
  <si>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</si>
  <si>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</si>
  <si>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</si>
  <si>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</si>
  <si>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</si>
  <si>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</si>
  <si>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</si>
  <si>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</si>
  <si>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</si>
  <si>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</si>
  <si>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</si>
  <si>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</si>
  <si>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</si>
  <si>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</si>
  <si>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</si>
  <si>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</si>
  <si>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</si>
  <si>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</si>
  <si>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</si>
  <si>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</si>
  <si>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</si>
  <si>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</si>
  <si>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</si>
  <si>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</si>
  <si>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</si>
  <si>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</si>
  <si>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</si>
  <si>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</si>
  <si>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</si>
  <si>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</si>
  <si>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</si>
  <si>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</si>
  <si>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</si>
  <si>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</si>
  <si>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</si>
  <si>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</si>
  <si>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</si>
  <si>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</si>
  <si>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</si>
  <si>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</si>
  <si>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</si>
  <si>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</si>
  <si>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</si>
  <si>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</si>
  <si>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</si>
  <si>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</si>
  <si>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</si>
  <si>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</si>
  <si>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</si>
  <si>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</si>
  <si>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</si>
  <si>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</si>
  <si>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</si>
  <si>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</si>
  <si>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</si>
  <si>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</si>
  <si>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</si>
  <si>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</si>
  <si>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</si>
  <si>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</si>
  <si>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</si>
  <si>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</si>
  <si>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</si>
  <si>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</si>
  <si>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</si>
  <si>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</si>
  <si>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</si>
  <si>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</si>
  <si>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</si>
  <si>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</si>
  <si>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</si>
  <si>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</si>
  <si>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</si>
  <si>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</si>
  <si>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</si>
  <si>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</si>
  <si>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</si>
  <si>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</si>
  <si>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</si>
  <si>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</si>
  <si>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</si>
  <si>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</si>
  <si>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</si>
  <si>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</si>
  <si>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</si>
  <si>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</si>
  <si>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</si>
  <si>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</si>
  <si>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</si>
  <si>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</si>
  <si>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</si>
  <si>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</si>
  <si>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</si>
  <si>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</si>
  <si>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</si>
  <si>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</si>
  <si>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</si>
  <si>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</si>
  <si>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</si>
  <si>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</si>
  <si>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</si>
  <si>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</si>
  <si>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</si>
  <si>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</si>
  <si>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</si>
  <si>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</si>
  <si>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</si>
  <si>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</si>
  <si>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</si>
  <si>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</si>
  <si>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</si>
  <si>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</si>
  <si>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</si>
  <si>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</si>
  <si>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</si>
  <si>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</si>
  <si>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</si>
  <si>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</si>
  <si>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</si>
  <si>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</si>
  <si>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</si>
  <si>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</si>
  <si>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</si>
  <si>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</si>
  <si>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</si>
  <si>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</si>
  <si>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</si>
  <si>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</si>
  <si>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</si>
  <si>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</si>
  <si>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</si>
  <si>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</si>
  <si>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</si>
  <si>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</si>
  <si>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</si>
  <si>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</si>
  <si>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</si>
  <si>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</si>
  <si>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</si>
  <si>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</si>
  <si>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</si>
  <si>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</si>
  <si>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</si>
  <si>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</si>
  <si>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</si>
  <si>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</si>
  <si>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</si>
  <si>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</si>
  <si>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</si>
  <si>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</si>
  <si>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</si>
  <si>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</si>
  <si>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</si>
  <si>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</si>
  <si>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</si>
  <si>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</si>
  <si>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</si>
  <si>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</si>
  <si>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</si>
  <si>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</si>
  <si>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</si>
  <si>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</si>
  <si>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</si>
  <si>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</si>
  <si>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</si>
  <si>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</si>
  <si>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</si>
  <si>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</si>
  <si>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</si>
  <si>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</si>
  <si>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</si>
  <si>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</si>
  <si>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</si>
  <si>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</si>
  <si>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</si>
  <si>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</si>
  <si>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</si>
  <si>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</si>
  <si>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</si>
  <si>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</si>
  <si>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</si>
  <si>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</si>
  <si>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</si>
  <si>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</si>
  <si>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</si>
  <si>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</si>
  <si>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</si>
  <si>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</si>
  <si>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</si>
  <si>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</si>
  <si>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</si>
  <si>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</si>
  <si>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</si>
  <si>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</si>
  <si>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</si>
  <si>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</si>
  <si>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</si>
  <si>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</si>
  <si>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</si>
  <si>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</si>
  <si>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</si>
  <si>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</si>
  <si>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</si>
  <si>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</si>
  <si>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</si>
  <si>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</si>
  <si>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</si>
  <si>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</si>
  <si>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</si>
  <si>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</si>
  <si>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</si>
  <si>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</si>
  <si>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</si>
  <si>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</si>
  <si>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</si>
  <si>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</si>
  <si>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</si>
  <si>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</si>
  <si>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</si>
  <si>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</si>
  <si>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</si>
  <si>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</si>
  <si>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</si>
  <si>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</si>
  <si>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</si>
  <si>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</si>
  <si>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</si>
  <si>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</si>
  <si>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</si>
  <si>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</si>
  <si>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</si>
  <si>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</si>
  <si>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</si>
  <si>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</si>
  <si>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</si>
  <si>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</si>
  <si>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</si>
  <si>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</si>
  <si>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</si>
  <si>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</si>
  <si>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</si>
  <si>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</si>
  <si>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</si>
  <si>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</si>
  <si>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</si>
  <si>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</si>
  <si>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</si>
  <si>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</si>
  <si>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</si>
  <si>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</si>
  <si>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</si>
  <si>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</si>
  <si>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</si>
  <si>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</si>
  <si>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</si>
  <si>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</si>
  <si>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</si>
  <si>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</si>
  <si>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</si>
  <si>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</si>
  <si>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</si>
  <si>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</si>
  <si>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</si>
  <si>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</si>
  <si>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</si>
  <si>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</si>
  <si>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</si>
  <si>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</si>
  <si>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</si>
  <si>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</si>
  <si>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</si>
  <si>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</si>
  <si>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</si>
  <si>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</si>
  <si>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</si>
  <si>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</si>
  <si>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</si>
  <si>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</si>
  <si>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</si>
  <si>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</si>
  <si>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</si>
  <si>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</si>
  <si>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</si>
  <si>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</si>
  <si>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</si>
  <si>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</si>
  <si>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</si>
  <si>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</si>
  <si>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</si>
  <si>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</si>
  <si>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</si>
  <si>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</si>
  <si>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</si>
  <si>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</si>
  <si>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</si>
  <si>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</si>
  <si>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</si>
  <si>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</si>
  <si>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</si>
  <si>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</si>
  <si>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</si>
  <si>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</si>
  <si>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</si>
  <si>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</si>
  <si>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</si>
  <si>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</si>
  <si>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</si>
  <si>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</si>
  <si>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</si>
  <si>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</si>
  <si>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</si>
  <si>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</si>
  <si>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</si>
  <si>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</si>
  <si>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</si>
  <si>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</si>
  <si>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</si>
  <si>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</si>
  <si>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</si>
  <si>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</si>
  <si>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</si>
  <si>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</si>
  <si>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</si>
  <si>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</si>
  <si>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</si>
  <si>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</si>
  <si>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</si>
  <si>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</si>
  <si>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</si>
  <si>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</si>
  <si>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</si>
  <si>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</si>
  <si>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</si>
  <si>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</si>
  <si>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</si>
  <si>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</si>
  <si>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</si>
  <si>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</si>
  <si>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</si>
  <si>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</si>
  <si>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</si>
  <si>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</si>
  <si>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</si>
  <si>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</si>
  <si>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</si>
  <si>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</si>
  <si>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</si>
  <si>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</si>
  <si>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</si>
  <si>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</si>
  <si>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</si>
  <si>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</si>
  <si>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</si>
  <si>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</si>
  <si>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</si>
  <si>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</si>
  <si>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</si>
  <si>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</si>
  <si>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</si>
  <si>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</si>
  <si>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</si>
  <si>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</si>
  <si>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</si>
  <si>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</si>
  <si>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</si>
  <si>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</si>
  <si>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</si>
  <si>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</si>
  <si>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</si>
  <si>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</si>
  <si>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</si>
  <si>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</si>
  <si>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</si>
  <si>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</si>
  <si>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</si>
  <si>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</si>
  <si>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</si>
  <si>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</si>
  <si>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</si>
  <si>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</si>
  <si>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</si>
  <si>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</si>
  <si>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</si>
  <si>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</si>
  <si>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</si>
  <si>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</si>
  <si>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</si>
  <si>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</si>
  <si>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</si>
  <si>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</si>
  <si>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</si>
  <si>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</si>
  <si>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</si>
  <si>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</si>
  <si>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</si>
  <si>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</si>
  <si>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</si>
  <si>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</si>
  <si>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</si>
  <si>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</si>
  <si>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</si>
  <si>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</si>
  <si>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</si>
  <si>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</si>
  <si>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</si>
  <si>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</si>
  <si>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</si>
  <si>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</si>
  <si>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</si>
  <si>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</si>
  <si>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</si>
  <si>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</si>
  <si>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</si>
  <si>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</si>
  <si>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</si>
  <si>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</si>
  <si>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</si>
  <si>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</si>
  <si>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</si>
  <si>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</si>
  <si>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</si>
  <si>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</si>
  <si>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</si>
  <si>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</si>
  <si>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</si>
  <si>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</si>
  <si>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</si>
  <si>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</si>
  <si>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</si>
  <si>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</si>
  <si>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</si>
  <si>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</si>
  <si>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</si>
  <si>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</si>
  <si>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</si>
  <si>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</si>
  <si>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</si>
  <si>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</si>
  <si>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</si>
  <si>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</si>
  <si>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</si>
  <si>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</si>
  <si>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</si>
  <si>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</si>
  <si>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</si>
  <si>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</si>
  <si>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</si>
  <si>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</si>
  <si>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</si>
  <si>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</si>
  <si>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</si>
  <si>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</si>
  <si>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</si>
  <si>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</si>
  <si>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</si>
  <si>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</si>
  <si>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</si>
  <si>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</si>
  <si>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</si>
  <si>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</si>
  <si>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</si>
  <si>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</si>
  <si>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</si>
  <si>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</si>
  <si>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</si>
  <si>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</si>
  <si>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</si>
  <si>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</si>
  <si>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</si>
  <si>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</si>
  <si>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</si>
  <si>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</si>
  <si>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</si>
  <si>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</si>
  <si>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</si>
  <si>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</si>
  <si>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</si>
  <si>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</si>
  <si>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</si>
  <si>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</si>
  <si>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</si>
  <si>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</si>
  <si>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</si>
  <si>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</si>
  <si>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</si>
  <si>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</si>
  <si>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</si>
  <si>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</si>
  <si>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</si>
  <si>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</si>
  <si>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</si>
  <si>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</si>
  <si>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</si>
  <si>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</si>
  <si>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</si>
  <si>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</si>
  <si>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</si>
  <si>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</si>
  <si>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</si>
  <si>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</si>
  <si>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</si>
  <si>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</si>
  <si>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</si>
  <si>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</si>
  <si>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</si>
  <si>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</si>
  <si>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</si>
  <si>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</si>
  <si>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</si>
  <si>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</si>
  <si>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</si>
  <si>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</si>
  <si>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</si>
  <si>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</si>
  <si>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</si>
  <si>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</si>
  <si>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</si>
  <si>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</si>
  <si>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</si>
  <si>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</si>
  <si>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</si>
  <si>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</si>
  <si>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</si>
  <si>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</si>
  <si>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</si>
  <si>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</si>
  <si>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</si>
  <si>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</si>
  <si>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</si>
  <si>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</si>
  <si>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</si>
  <si>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</si>
  <si>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</si>
  <si>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</si>
  <si>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</si>
  <si>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</si>
  <si>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</si>
  <si>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</si>
  <si>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</si>
  <si>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</si>
  <si>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</si>
  <si>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</si>
  <si>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</si>
  <si>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</si>
  <si>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</si>
  <si>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</si>
  <si>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</si>
  <si>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</si>
  <si>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</si>
  <si>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</si>
  <si>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</si>
  <si>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</si>
  <si>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</si>
  <si>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</si>
  <si>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</si>
  <si>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</si>
  <si>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</si>
  <si>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</si>
  <si>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</si>
  <si>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</si>
  <si>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</si>
  <si>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</si>
  <si>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</si>
  <si>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</si>
  <si>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</si>
  <si>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</si>
  <si>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</si>
  <si>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</si>
  <si>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</si>
  <si>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</si>
  <si>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</si>
  <si>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</si>
  <si>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</si>
  <si>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</si>
  <si>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</si>
  <si>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</si>
  <si>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</si>
  <si>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</si>
  <si>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</si>
  <si>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</si>
  <si>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</si>
  <si>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</si>
  <si>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</si>
  <si>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</si>
  <si>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</si>
  <si>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</si>
  <si>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</si>
  <si>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</si>
  <si>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</si>
  <si>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</si>
  <si>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</si>
  <si>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</si>
  <si>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</si>
  <si>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</si>
  <si>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</si>
  <si>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</si>
  <si>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</si>
  <si>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</si>
  <si>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</si>
  <si>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</si>
  <si>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</si>
  <si>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</si>
  <si>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</si>
  <si>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</si>
  <si>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</si>
  <si>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</si>
  <si>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</si>
  <si>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</si>
  <si>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</si>
  <si>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</si>
  <si>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</si>
  <si>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</si>
  <si>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</si>
  <si>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</si>
  <si>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</si>
  <si>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</si>
  <si>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</si>
  <si>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</si>
  <si>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</si>
  <si>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</si>
  <si>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</si>
  <si>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</si>
  <si>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</si>
  <si>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</si>
  <si>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</si>
  <si>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</si>
  <si>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</si>
  <si>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</si>
  <si>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</si>
  <si>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</si>
  <si>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</si>
  <si>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</si>
  <si>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</si>
  <si>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</si>
  <si>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</si>
  <si>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</si>
  <si>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</si>
  <si>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</si>
  <si>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</si>
  <si>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</si>
  <si>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</si>
  <si>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</si>
  <si>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</si>
  <si>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</si>
  <si>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</si>
  <si>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</si>
  <si>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</si>
  <si>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</si>
  <si>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</si>
  <si>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</si>
  <si>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</si>
  <si>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</si>
  <si>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</si>
  <si>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</si>
  <si>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</si>
  <si>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</si>
  <si>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</si>
  <si>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</si>
  <si>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</si>
  <si>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</si>
  <si>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</si>
  <si>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</si>
  <si>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</si>
  <si>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</si>
  <si>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</si>
  <si>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</si>
  <si>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</si>
  <si>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</si>
  <si>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</si>
  <si>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</si>
  <si>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</si>
  <si>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</si>
  <si>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</si>
  <si>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</si>
  <si>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</si>
  <si>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</si>
  <si>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</si>
  <si>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</si>
  <si>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</si>
  <si>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</si>
  <si>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</si>
  <si>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</si>
  <si>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</si>
  <si>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</si>
  <si>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</si>
  <si>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</si>
  <si>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</si>
  <si>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</si>
  <si>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</si>
  <si>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</si>
  <si>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</si>
  <si>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</si>
  <si>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</si>
  <si>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</si>
  <si>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</si>
  <si>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</si>
  <si>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</si>
  <si>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</si>
  <si>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</si>
  <si>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</si>
  <si>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</si>
  <si>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</si>
  <si>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</si>
  <si>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</si>
  <si>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</si>
  <si>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</si>
  <si>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</si>
  <si>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</si>
  <si>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</si>
  <si>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</si>
  <si>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</si>
  <si>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</si>
  <si>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</si>
  <si>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</si>
  <si>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</si>
  <si>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</si>
  <si>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</si>
  <si>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</si>
  <si>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</si>
  <si>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</si>
  <si>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</si>
  <si>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</si>
  <si>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</si>
  <si>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</si>
  <si>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</si>
  <si>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</si>
  <si>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</si>
  <si>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</si>
  <si>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</si>
  <si>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</si>
  <si>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</si>
  <si>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</si>
  <si>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</si>
  <si>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</si>
  <si>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</si>
  <si>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</si>
  <si>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</si>
  <si>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</si>
  <si>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</si>
  <si>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</si>
  <si>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</si>
  <si>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</si>
  <si>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</si>
  <si>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</si>
  <si>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</si>
  <si>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</si>
  <si>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</si>
  <si>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</si>
  <si>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</si>
  <si>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</si>
  <si>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</si>
  <si>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</si>
  <si>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</si>
  <si>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</si>
  <si>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</si>
  <si>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</si>
  <si>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</si>
  <si>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</si>
  <si>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</si>
  <si>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</si>
  <si>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</si>
  <si>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</si>
  <si>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</si>
  <si>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</si>
  <si>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</si>
  <si>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</si>
  <si>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</si>
  <si>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</si>
  <si>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</si>
  <si>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</si>
  <si>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</si>
  <si>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</si>
  <si>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</si>
  <si>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</si>
  <si>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</si>
  <si>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</si>
  <si>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</si>
  <si>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</si>
  <si>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</si>
  <si>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</si>
  <si>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</si>
  <si>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</si>
  <si>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</si>
  <si>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</si>
  <si>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</si>
  <si>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</si>
  <si>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</si>
  <si>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</si>
  <si>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</si>
  <si>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</si>
  <si>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</si>
  <si>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</si>
  <si>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</si>
  <si>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</si>
  <si>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</si>
  <si>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</si>
  <si>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</si>
  <si>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</si>
  <si>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</si>
  <si>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</si>
  <si>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</si>
  <si>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</si>
  <si>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</si>
  <si>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</si>
  <si>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</si>
  <si>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</si>
  <si>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</si>
  <si>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</si>
  <si>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</si>
  <si>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</si>
  <si>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</si>
  <si>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</si>
  <si>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</si>
  <si>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</si>
  <si>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</si>
  <si>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</si>
  <si>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</si>
  <si>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</si>
  <si>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</si>
  <si>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</si>
  <si>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</si>
  <si>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</si>
  <si>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</si>
  <si>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</si>
  <si>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</si>
  <si>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</si>
  <si>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</si>
  <si>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</si>
  <si>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</si>
  <si>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</si>
  <si>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</si>
  <si>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</si>
  <si>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</si>
  <si>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</si>
  <si>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</si>
  <si>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</si>
  <si>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</si>
  <si>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</si>
  <si>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</si>
  <si>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</si>
  <si>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</si>
  <si>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</si>
  <si>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</si>
  <si>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</si>
  <si>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</si>
  <si>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</si>
  <si>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</si>
  <si>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</si>
  <si>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</si>
  <si>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</si>
  <si>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</si>
  <si>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</si>
  <si>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</si>
  <si>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</si>
  <si>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</si>
  <si>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</si>
  <si>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</si>
  <si>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</si>
  <si>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</si>
  <si>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</si>
  <si>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</si>
  <si>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</si>
  <si>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</si>
  <si>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</si>
  <si>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</si>
  <si>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</si>
  <si>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</si>
  <si>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</si>
  <si>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</si>
  <si>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</si>
  <si>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</si>
  <si>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</si>
  <si>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</si>
  <si>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</si>
  <si>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</si>
  <si>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</si>
  <si>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</si>
  <si>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</si>
  <si>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</si>
  <si>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</si>
  <si>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</si>
  <si>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</si>
  <si>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</si>
  <si>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</si>
  <si>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</si>
  <si>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</si>
  <si>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</si>
  <si>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</si>
  <si>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</si>
  <si>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</si>
  <si>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</si>
  <si>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</si>
  <si>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</si>
  <si>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</si>
  <si>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</si>
  <si>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</si>
  <si>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</si>
  <si>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</si>
  <si>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</si>
  <si>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</si>
  <si>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</si>
  <si>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</si>
  <si>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</si>
  <si>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</si>
  <si>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</si>
  <si>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</si>
  <si>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</si>
  <si>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</si>
  <si>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</si>
  <si>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</si>
  <si>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</si>
  <si>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</si>
  <si>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</si>
  <si>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</si>
  <si>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</si>
  <si>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</si>
  <si>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</si>
  <si>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</si>
  <si>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</si>
  <si>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</si>
  <si>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</si>
  <si>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</si>
  <si>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</si>
  <si>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</si>
  <si>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</si>
  <si>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</si>
  <si>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</si>
  <si>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</si>
  <si>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</si>
  <si>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</si>
  <si>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</si>
  <si>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</si>
  <si>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</si>
  <si>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</si>
  <si>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</si>
  <si>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</si>
  <si>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</si>
  <si>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</si>
  <si>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</si>
  <si>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</si>
  <si>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</si>
  <si>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</si>
  <si>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</si>
  <si>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</si>
  <si>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</si>
  <si>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</si>
  <si>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</si>
  <si>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</si>
  <si>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</si>
  <si>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</si>
  <si>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</si>
  <si>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</si>
  <si>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</si>
  <si>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</si>
  <si>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</si>
  <si>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</si>
  <si>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</si>
  <si>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</si>
  <si>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</si>
  <si>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</si>
  <si>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</si>
  <si>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</si>
  <si>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</si>
  <si>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</si>
  <si>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</si>
  <si>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</si>
  <si>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</si>
  <si>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</si>
  <si>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</si>
  <si>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</si>
  <si>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</si>
  <si>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</si>
  <si>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</si>
  <si>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</si>
  <si>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</si>
  <si>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</si>
  <si>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</si>
  <si>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</si>
  <si>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</si>
  <si>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</si>
  <si>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</si>
  <si>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</si>
  <si>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</si>
  <si>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</si>
  <si>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</si>
  <si>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</si>
  <si>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</si>
  <si>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</si>
  <si>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</si>
  <si>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</si>
  <si>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</si>
  <si>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</si>
  <si>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</si>
  <si>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</si>
  <si>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</si>
  <si>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</si>
  <si>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</si>
  <si>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</si>
  <si>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</si>
  <si>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</si>
  <si>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</si>
  <si>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</si>
  <si>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</si>
  <si>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</si>
  <si>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</si>
  <si>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</si>
  <si>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</si>
  <si>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</si>
  <si>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</si>
  <si>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</si>
  <si>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</si>
  <si>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</si>
  <si>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</si>
  <si>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</si>
  <si>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</si>
  <si>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</si>
  <si>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</si>
  <si>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</si>
  <si>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</si>
  <si>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</si>
  <si>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</si>
  <si>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</si>
  <si>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</si>
  <si>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</si>
  <si>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</si>
  <si>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</si>
  <si>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</si>
  <si>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</si>
  <si>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</si>
  <si>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</si>
  <si>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</si>
  <si>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</si>
  <si>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</si>
  <si>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</si>
  <si>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</si>
  <si>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</si>
  <si>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</si>
  <si>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</si>
  <si>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</si>
  <si>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</si>
  <si>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</si>
  <si>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</si>
  <si>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</si>
  <si>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</si>
  <si>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</si>
  <si>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</si>
  <si>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</si>
  <si>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</si>
  <si>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</si>
  <si>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</si>
  <si>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</si>
  <si>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</si>
  <si>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</si>
  <si>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</si>
  <si>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</si>
  <si>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</si>
  <si>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</si>
  <si>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</si>
  <si>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</si>
  <si>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</si>
  <si>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</si>
  <si>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</si>
  <si>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</si>
  <si>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</si>
  <si>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</si>
  <si>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</si>
  <si>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</si>
  <si>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</si>
  <si>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</si>
  <si>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</si>
  <si>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</si>
  <si>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</si>
  <si>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</si>
  <si>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</si>
  <si>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</si>
  <si>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</si>
  <si>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</si>
  <si>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</si>
  <si>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</si>
  <si>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</si>
  <si>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</si>
  <si>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</si>
  <si>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</si>
  <si>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</si>
  <si>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</si>
  <si>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</si>
  <si>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</si>
  <si>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</si>
  <si>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</si>
  <si>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</si>
  <si>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</si>
  <si>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</si>
  <si>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</si>
  <si>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</si>
  <si>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</si>
  <si>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</si>
  <si>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</si>
  <si>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</si>
  <si>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</si>
  <si>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</si>
  <si>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</si>
  <si>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</si>
  <si>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</si>
  <si>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</si>
  <si>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</si>
  <si>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</si>
  <si>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</si>
  <si>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</si>
  <si>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</si>
  <si>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</si>
  <si>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</si>
  <si>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</si>
  <si>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</si>
  <si>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</si>
  <si>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</si>
  <si>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</si>
  <si>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</si>
  <si>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</si>
  <si>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</si>
  <si>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</si>
  <si>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</si>
  <si>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</si>
  <si>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</si>
  <si>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</si>
  <si>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</si>
  <si>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</si>
  <si>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</si>
  <si>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</si>
  <si>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</si>
  <si>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</si>
  <si>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</si>
  <si>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</si>
  <si>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</si>
  <si>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</si>
  <si>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</si>
  <si>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</si>
  <si>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</si>
  <si>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</si>
  <si>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</si>
  <si>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</si>
  <si>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</si>
  <si>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</si>
  <si>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</si>
  <si>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</si>
  <si>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</si>
  <si>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</si>
  <si>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</si>
  <si>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</si>
  <si>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</si>
  <si>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</si>
  <si>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</si>
  <si>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</si>
  <si>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</si>
  <si>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</si>
  <si>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</si>
  <si>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</si>
  <si>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</si>
  <si>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</si>
  <si>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</si>
  <si>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</si>
  <si>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</si>
  <si>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</si>
  <si>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</si>
  <si>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</si>
  <si>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</si>
  <si>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</si>
  <si>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</si>
  <si>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</si>
  <si>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</si>
  <si>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</si>
  <si>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</si>
  <si>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</si>
  <si>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</si>
  <si>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</si>
  <si>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</si>
  <si>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</si>
  <si>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</si>
  <si>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</si>
  <si>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</si>
  <si>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</si>
  <si>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</si>
  <si>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</si>
  <si>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</si>
  <si>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</si>
  <si>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</si>
  <si>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</si>
  <si>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</si>
  <si>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</si>
  <si>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</si>
  <si>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</si>
  <si>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</si>
  <si>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</si>
  <si>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</si>
  <si>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</si>
  <si>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</si>
  <si>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</si>
  <si>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</si>
  <si>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</si>
  <si>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</si>
  <si>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</si>
  <si>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</si>
  <si>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</si>
  <si>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</si>
  <si>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</si>
  <si>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</si>
  <si>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</si>
  <si>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</si>
  <si>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</si>
  <si>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</si>
  <si>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</si>
  <si>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</si>
  <si>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</si>
  <si>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</si>
  <si>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</si>
  <si>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</si>
  <si>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</si>
  <si>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</si>
  <si>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</si>
  <si>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</si>
  <si>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</si>
  <si>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</si>
  <si>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</si>
  <si>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</si>
  <si>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</si>
  <si>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</si>
  <si>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</si>
  <si>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</si>
  <si>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</si>
  <si>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</si>
  <si>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</si>
  <si>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</si>
  <si>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</si>
  <si>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</si>
  <si>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</si>
  <si>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</si>
  <si>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</si>
  <si>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</si>
  <si>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</si>
  <si>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</si>
  <si>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</si>
  <si>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</si>
  <si>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</si>
  <si>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</si>
  <si>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</si>
  <si>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</si>
  <si>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</si>
  <si>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</si>
  <si>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</si>
  <si>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</si>
  <si>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</si>
  <si>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</si>
  <si>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</si>
  <si>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</si>
  <si>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</si>
  <si>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</si>
  <si>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</si>
  <si>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</si>
  <si>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</si>
  <si>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</si>
  <si>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</si>
  <si>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</si>
  <si>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</si>
  <si>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</si>
  <si>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</si>
  <si>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</si>
  <si>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</si>
  <si>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</si>
  <si>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</si>
  <si>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</si>
  <si>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</si>
  <si>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</si>
  <si>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</si>
  <si>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</si>
  <si>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</si>
  <si>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</si>
  <si>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</si>
  <si>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</si>
  <si>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</si>
  <si>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</si>
  <si>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</si>
  <si>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</si>
  <si>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</si>
  <si>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</si>
  <si>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</si>
  <si>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</si>
  <si>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</si>
  <si>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</si>
  <si>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</si>
  <si>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</si>
  <si>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</si>
  <si>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</si>
  <si>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</si>
  <si>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</si>
  <si>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</si>
  <si>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</si>
  <si>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</si>
  <si>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</si>
  <si>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</si>
  <si>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</si>
  <si>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</si>
  <si>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</si>
  <si>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</si>
  <si>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</si>
  <si>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</si>
  <si>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</si>
  <si>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</si>
  <si>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</si>
  <si>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</si>
  <si>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</si>
  <si>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</si>
  <si>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</si>
  <si>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</si>
  <si>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</si>
  <si>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</si>
  <si>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</si>
  <si>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</si>
  <si>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</si>
  <si>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</si>
  <si>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</si>
  <si>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</si>
  <si>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</si>
  <si>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</si>
  <si>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</si>
  <si>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</si>
  <si>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</si>
  <si>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</si>
  <si>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</si>
  <si>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</si>
  <si>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</si>
  <si>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</si>
  <si>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</si>
  <si>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</si>
  <si>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</si>
  <si>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</si>
  <si>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</si>
  <si>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</si>
  <si>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</si>
  <si>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</si>
  <si>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</si>
  <si>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</si>
  <si>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</si>
  <si>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</si>
  <si>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</si>
  <si>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</si>
  <si>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</si>
  <si>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</si>
  <si>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</si>
  <si>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</si>
  <si>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</si>
  <si>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</si>
  <si>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</si>
  <si>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</si>
  <si>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</si>
  <si>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</si>
  <si>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</si>
  <si>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</si>
  <si>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</si>
  <si>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</si>
  <si>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</si>
  <si>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</si>
  <si>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</si>
  <si>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</si>
  <si>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</si>
  <si>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</si>
  <si>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</si>
  <si>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</si>
  <si>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</si>
  <si>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</si>
  <si>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</si>
  <si>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</si>
  <si>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</si>
  <si>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</si>
  <si>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</si>
  <si>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</si>
  <si>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</si>
  <si>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</si>
  <si>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</si>
  <si>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</si>
  <si>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</si>
  <si>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</si>
  <si>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</si>
  <si>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</si>
  <si>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</si>
  <si>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</si>
  <si>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</si>
  <si>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</si>
  <si>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</si>
  <si>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</si>
  <si>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</si>
  <si>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</si>
  <si>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</si>
  <si>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</si>
  <si>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</si>
  <si>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</si>
  <si>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</si>
  <si>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</si>
  <si>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</si>
  <si>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</si>
  <si>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</si>
  <si>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</si>
  <si>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</si>
  <si>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</si>
  <si>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</si>
  <si>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</si>
  <si>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</si>
  <si>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</si>
  <si>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</si>
  <si>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</si>
  <si>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</si>
  <si>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</si>
  <si>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</si>
  <si>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</si>
  <si>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</si>
  <si>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</si>
  <si>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</si>
  <si>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</si>
  <si>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</si>
  <si>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</si>
  <si>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</si>
  <si>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</si>
  <si>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</si>
  <si>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</si>
  <si>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</si>
  <si>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</si>
  <si>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</si>
  <si>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</si>
  <si>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</si>
  <si>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</si>
  <si>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</si>
  <si>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</si>
  <si>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</si>
  <si>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</si>
  <si>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</si>
  <si>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</si>
  <si>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</si>
  <si>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</si>
  <si>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</si>
  <si>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</si>
  <si>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</si>
  <si>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</si>
  <si>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</si>
  <si>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</si>
  <si>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</si>
  <si>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</si>
  <si>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</si>
  <si>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</si>
  <si>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</si>
  <si>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</si>
  <si>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</si>
  <si>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</si>
  <si>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</si>
  <si>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</si>
  <si>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</si>
  <si>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</si>
  <si>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</si>
  <si>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</si>
  <si>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</si>
  <si>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</si>
  <si>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</si>
  <si>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</si>
  <si>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</si>
  <si>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</si>
  <si>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</si>
  <si>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</si>
  <si>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</si>
  <si>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</si>
  <si>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</si>
  <si>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</si>
  <si>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</si>
  <si>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</si>
  <si>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</si>
  <si>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</si>
  <si>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</si>
  <si>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</si>
  <si>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</si>
  <si>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</si>
  <si>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</si>
  <si>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</si>
  <si>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</si>
  <si>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</si>
  <si>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</si>
  <si>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</si>
  <si>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</si>
  <si>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</si>
  <si>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</si>
  <si>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</si>
  <si>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</si>
  <si>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</si>
  <si>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</si>
  <si>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</si>
  <si>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</si>
  <si>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</si>
  <si>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</si>
  <si>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</si>
  <si>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</si>
  <si>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</si>
  <si>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</si>
  <si>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</si>
  <si>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</si>
  <si>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</si>
  <si>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</si>
  <si>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</si>
  <si>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</si>
  <si>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</si>
  <si>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</si>
  <si>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</si>
  <si>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</si>
  <si>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</si>
  <si>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</si>
  <si>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</si>
  <si>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</si>
  <si>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</si>
  <si>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</si>
  <si>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</si>
  <si>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</si>
  <si>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</si>
  <si>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</si>
  <si>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</si>
  <si>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</si>
  <si>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</si>
  <si>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</si>
  <si>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</si>
  <si>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</si>
  <si>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</si>
  <si>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</si>
  <si>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</si>
  <si>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</si>
  <si>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</si>
  <si>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</si>
  <si>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</si>
  <si>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</si>
  <si>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</si>
  <si>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</si>
  <si>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</si>
  <si>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</si>
  <si>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</si>
  <si>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</si>
  <si>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</si>
  <si>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</si>
  <si>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</si>
  <si>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</si>
  <si>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</si>
  <si>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</si>
  <si>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</si>
  <si>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</si>
  <si>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</si>
  <si>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</si>
  <si>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</si>
  <si>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</si>
  <si>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</si>
  <si>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</si>
  <si>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</si>
  <si>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</si>
  <si>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</si>
  <si>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</si>
  <si>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</si>
  <si>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</si>
  <si>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</si>
  <si>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</si>
  <si>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</si>
  <si>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</si>
  <si>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</si>
  <si>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</si>
  <si>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</si>
  <si>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</si>
  <si>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</si>
  <si>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</si>
  <si>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</si>
  <si>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</si>
  <si>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</si>
  <si>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</si>
  <si>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</si>
  <si>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</si>
  <si>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</si>
  <si>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</si>
  <si>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</si>
  <si>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</si>
  <si>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</si>
  <si>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</si>
  <si>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</si>
  <si>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</si>
  <si>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</si>
  <si>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</si>
  <si>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</si>
  <si>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</si>
  <si>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</si>
  <si>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</si>
  <si>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</si>
  <si>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</si>
  <si>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</si>
  <si>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</si>
  <si>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</si>
  <si>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</si>
  <si>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</si>
  <si>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</si>
  <si>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</si>
  <si>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</si>
  <si>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</si>
  <si>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</si>
  <si>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</si>
  <si>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</si>
  <si>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</si>
  <si>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</si>
  <si>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</si>
  <si>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</si>
  <si>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</si>
  <si>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</si>
  <si>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</si>
  <si>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</si>
  <si>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</si>
  <si>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</si>
  <si>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</si>
  <si>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</si>
  <si>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</si>
  <si>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</si>
  <si>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</si>
  <si>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</si>
  <si>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</si>
  <si>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</si>
  <si>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</si>
  <si>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</si>
  <si>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</si>
  <si>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</si>
  <si>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</si>
  <si>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</si>
  <si>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</si>
  <si>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</si>
  <si>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</si>
  <si>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</si>
  <si>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</si>
  <si>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</si>
  <si>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</si>
  <si>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</si>
  <si>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</si>
  <si>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</si>
  <si>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</si>
  <si>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</si>
  <si>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</si>
  <si>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</si>
  <si>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</si>
  <si>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</si>
  <si>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</si>
  <si>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</si>
  <si>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</si>
  <si>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</si>
  <si>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</si>
  <si>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</si>
  <si>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</si>
  <si>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</si>
  <si>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</si>
  <si>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</si>
  <si>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</si>
  <si>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</si>
  <si>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</si>
  <si>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</si>
  <si>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</si>
  <si>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</si>
  <si>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</si>
  <si>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</si>
  <si>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</si>
  <si>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</si>
  <si>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</si>
  <si>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</si>
  <si>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</si>
  <si>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</si>
  <si>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</si>
  <si>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</si>
  <si>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</si>
  <si>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</si>
  <si>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</si>
  <si>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</si>
  <si>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</si>
  <si>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</si>
  <si>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</si>
  <si>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</si>
  <si>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</si>
  <si>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</si>
  <si>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</si>
  <si>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</si>
  <si>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</si>
  <si>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</si>
  <si>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</si>
  <si>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</si>
  <si>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</si>
  <si>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</si>
  <si>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</si>
  <si>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</si>
  <si>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</si>
  <si>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</si>
  <si>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</si>
  <si>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</si>
  <si>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</si>
  <si>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</si>
  <si>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</si>
  <si>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</si>
  <si>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</si>
  <si>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</si>
  <si>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</si>
  <si>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</si>
  <si>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</si>
  <si>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</si>
  <si>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</si>
  <si>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</si>
  <si>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</si>
  <si>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</si>
  <si>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</si>
  <si>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</si>
  <si>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</si>
  <si>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</si>
  <si>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</si>
  <si>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</si>
  <si>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</si>
  <si>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</si>
  <si>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</si>
  <si>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</si>
  <si>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</si>
  <si>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</si>
  <si>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</si>
  <si>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</si>
  <si>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</si>
  <si>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</si>
  <si>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</si>
  <si>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</si>
  <si>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</si>
  <si>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</si>
  <si>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</si>
  <si>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</si>
  <si>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</si>
  <si>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</si>
  <si>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</si>
  <si>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</si>
  <si>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</si>
  <si>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</si>
  <si>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</si>
  <si>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</si>
  <si>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</si>
  <si>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</si>
  <si>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</si>
  <si>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</si>
  <si>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</si>
  <si>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</si>
  <si>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</si>
  <si>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</si>
  <si>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</si>
  <si>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</si>
  <si>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</si>
  <si>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</si>
  <si>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</si>
  <si>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</si>
  <si>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</si>
  <si>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</si>
  <si>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</si>
  <si>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</si>
  <si>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</si>
  <si>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</si>
  <si>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</si>
  <si>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</si>
  <si>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</si>
  <si>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</si>
  <si>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</si>
  <si>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</si>
  <si>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</si>
  <si>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</si>
  <si>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</si>
  <si>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</si>
  <si>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</si>
  <si>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</si>
  <si>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</si>
  <si>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</si>
  <si>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</si>
  <si>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</si>
  <si>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</si>
  <si>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</si>
  <si>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</si>
  <si>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</si>
  <si>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</si>
  <si>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</si>
  <si>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</si>
  <si>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</si>
  <si>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</si>
  <si>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</si>
  <si>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</si>
  <si>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</si>
  <si>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</si>
  <si>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</si>
  <si>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</si>
  <si>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</si>
  <si>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</si>
  <si>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</si>
  <si>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</si>
  <si>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</si>
  <si>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</si>
  <si>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</si>
  <si>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</si>
  <si>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</si>
  <si>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</si>
  <si>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</si>
  <si>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</si>
  <si>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</si>
  <si>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</si>
  <si>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</si>
  <si>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</si>
  <si>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</si>
  <si>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</si>
  <si>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</si>
  <si>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</si>
  <si>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</si>
  <si>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</si>
  <si>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</si>
  <si>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</si>
  <si>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</si>
  <si>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</si>
  <si>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</si>
  <si>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</si>
  <si>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</si>
  <si>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</si>
  <si>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</si>
  <si>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</si>
  <si>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</si>
  <si>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</si>
  <si>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</si>
  <si>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</si>
  <si>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</si>
  <si>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</si>
  <si>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</si>
  <si>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</si>
  <si>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</si>
  <si>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</si>
  <si>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</si>
  <si>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</si>
  <si>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</si>
  <si>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</si>
  <si>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</si>
  <si>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</si>
  <si>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</si>
  <si>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</si>
  <si>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</si>
  <si>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</si>
  <si>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</si>
  <si>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</si>
  <si>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</si>
  <si>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</si>
  <si>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</si>
  <si>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</si>
  <si>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</si>
  <si>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</si>
  <si>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</si>
  <si>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</si>
  <si>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</si>
  <si>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</si>
  <si>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</si>
  <si>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</si>
  <si>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</si>
  <si>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</si>
  <si>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</si>
  <si>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</si>
  <si>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</si>
  <si>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</si>
  <si>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</si>
  <si>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</si>
  <si>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</si>
  <si>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</si>
  <si>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</si>
  <si>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</si>
  <si>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</si>
  <si>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</si>
  <si>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</si>
  <si>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</si>
  <si>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</si>
  <si>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</si>
  <si>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</si>
  <si>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</si>
  <si>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</si>
  <si>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</si>
  <si>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</si>
  <si>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</si>
  <si>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</si>
  <si>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</si>
  <si>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</si>
  <si>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</si>
  <si>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</si>
  <si>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</si>
  <si>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</si>
  <si>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</si>
  <si>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</si>
  <si>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</si>
  <si>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</si>
  <si>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</si>
  <si>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</si>
  <si>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</si>
  <si>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</si>
  <si>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</si>
  <si>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</si>
  <si>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</si>
  <si>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</si>
  <si>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</si>
  <si>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</si>
  <si>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</si>
  <si>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</si>
  <si>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</si>
  <si>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</si>
  <si>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</si>
  <si>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</si>
  <si>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</si>
  <si>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</si>
  <si>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</si>
  <si>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</si>
  <si>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</si>
  <si>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</si>
  <si>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</si>
  <si>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</si>
  <si>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</si>
  <si>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</si>
  <si>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</si>
  <si>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</si>
  <si>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</si>
  <si>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</si>
  <si>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</si>
  <si>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</si>
  <si>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</si>
  <si>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</si>
  <si>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</si>
  <si>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</si>
  <si>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</si>
  <si>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</si>
  <si>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</si>
  <si>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</si>
  <si>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</si>
  <si>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</si>
  <si>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</si>
  <si>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</si>
  <si>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</si>
  <si>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</si>
  <si>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</si>
  <si>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</si>
  <si>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</si>
  <si>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</si>
  <si>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</si>
  <si>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</si>
  <si>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</si>
  <si>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</si>
  <si>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</si>
  <si>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</si>
  <si>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</si>
  <si>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</si>
  <si>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</si>
  <si>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</si>
  <si>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</si>
  <si>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</si>
  <si>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</si>
  <si>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</si>
  <si>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</si>
  <si>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</si>
  <si>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</si>
  <si>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</si>
  <si>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</si>
  <si>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</si>
  <si>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</si>
  <si>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</si>
  <si>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</si>
  <si>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</si>
  <si>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</si>
  <si>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</si>
  <si>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</si>
  <si>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</si>
  <si>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</si>
  <si>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</si>
  <si>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</si>
  <si>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</si>
  <si>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</si>
  <si>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</si>
  <si>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</si>
  <si>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</si>
  <si>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</si>
  <si>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</si>
  <si>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</si>
  <si>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</si>
  <si>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</si>
  <si>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</si>
  <si>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</si>
  <si>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</si>
  <si>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</si>
  <si>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</si>
  <si>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</si>
  <si>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</si>
  <si>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</si>
  <si>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</si>
  <si>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</si>
  <si>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</si>
  <si>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</si>
  <si>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</si>
  <si>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</si>
  <si>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</si>
  <si>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</si>
  <si>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</si>
  <si>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</si>
  <si>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</si>
  <si>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</si>
  <si>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</si>
  <si>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</si>
  <si>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</si>
  <si>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</si>
  <si>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</si>
  <si>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</si>
  <si>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</si>
  <si>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</si>
  <si>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</si>
  <si>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</si>
  <si>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</si>
  <si>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</si>
  <si>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</si>
  <si>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</si>
  <si>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</si>
  <si>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</si>
  <si>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</si>
  <si>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</si>
  <si>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</si>
  <si>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</si>
  <si>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</si>
  <si>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</si>
  <si>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</si>
  <si>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</si>
  <si>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</si>
  <si>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</si>
  <si>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</si>
  <si>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</si>
  <si>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</si>
  <si>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</si>
  <si>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</si>
  <si>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</si>
  <si>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</si>
  <si>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</si>
  <si>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</si>
  <si>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</si>
  <si>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</si>
  <si>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</si>
  <si>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</si>
  <si>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</si>
  <si>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</si>
  <si>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</si>
  <si>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</si>
  <si>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</si>
  <si>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</si>
  <si>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</si>
  <si>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</si>
  <si>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</si>
  <si>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</si>
  <si>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</si>
  <si>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</si>
  <si>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</si>
  <si>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</si>
  <si>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</si>
  <si>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</si>
  <si>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</si>
  <si>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</si>
  <si>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</si>
  <si>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</si>
  <si>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</si>
  <si>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</si>
  <si>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</si>
  <si>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</si>
  <si>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</si>
  <si>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</si>
  <si>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</si>
  <si>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</si>
  <si>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</si>
  <si>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</si>
  <si>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</si>
  <si>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</si>
  <si>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</si>
  <si>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</si>
  <si>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</si>
  <si>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</si>
  <si>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</si>
  <si>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</si>
  <si>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</si>
  <si>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</si>
  <si>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</si>
  <si>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</si>
  <si>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</si>
  <si>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</si>
  <si>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</si>
  <si>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</si>
  <si>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</si>
  <si>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</si>
  <si>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</si>
  <si>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</si>
  <si>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</si>
  <si>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</si>
  <si>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</si>
  <si>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</si>
  <si>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</si>
  <si>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</si>
  <si>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</si>
  <si>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</si>
  <si>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</si>
  <si>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</si>
  <si>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</si>
  <si>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</si>
  <si>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</si>
  <si>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</si>
  <si>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</si>
  <si>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</si>
  <si>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</si>
  <si>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</si>
  <si>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</si>
  <si>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</si>
  <si>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</si>
  <si>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</si>
  <si>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</si>
  <si>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</si>
  <si>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</si>
  <si>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</si>
  <si>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</si>
  <si>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</si>
  <si>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</si>
  <si>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</si>
  <si>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</si>
  <si>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</si>
  <si>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</si>
  <si>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</si>
  <si>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</si>
  <si>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</si>
  <si>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</si>
  <si>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</si>
  <si>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</si>
  <si>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</si>
  <si>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</si>
  <si>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</si>
  <si>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</si>
  <si>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</si>
  <si>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</si>
  <si>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</si>
  <si>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</si>
  <si>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</si>
  <si>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</si>
  <si>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</si>
  <si>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</si>
  <si>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</si>
  <si>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</si>
  <si>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</si>
  <si>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</si>
  <si>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</si>
  <si>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</si>
  <si>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</si>
  <si>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</si>
  <si>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</si>
  <si>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</si>
  <si>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</si>
  <si>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</si>
  <si>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</si>
  <si>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</si>
  <si>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</si>
  <si>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</si>
  <si>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</si>
  <si>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</si>
  <si>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</si>
  <si>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</si>
  <si>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</si>
  <si>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</si>
  <si>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</si>
  <si>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</si>
  <si>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</si>
  <si>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</si>
  <si>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</si>
  <si>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</si>
  <si>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</si>
  <si>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</si>
  <si>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</si>
  <si>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</si>
  <si>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</si>
  <si>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</si>
  <si>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</si>
  <si>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</si>
  <si>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</si>
  <si>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</si>
  <si>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</si>
  <si>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</si>
  <si>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</si>
  <si>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</si>
  <si>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</si>
  <si>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</si>
  <si>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</si>
  <si>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</si>
  <si>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</si>
  <si>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</si>
  <si>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</si>
  <si>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</si>
  <si>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</si>
  <si>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</si>
  <si>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</si>
  <si>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</si>
  <si>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</si>
  <si>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</si>
  <si>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</si>
  <si>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</si>
  <si>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</si>
  <si>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</si>
  <si>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</si>
  <si>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</si>
  <si>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</si>
  <si>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</si>
  <si>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</si>
  <si>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</si>
  <si>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</si>
  <si>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</si>
  <si>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</si>
  <si>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</si>
  <si>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</si>
  <si>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</si>
  <si>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</si>
  <si>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</si>
  <si>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</si>
  <si>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</si>
  <si>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</si>
  <si>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</si>
  <si>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</si>
  <si>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</si>
  <si>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</si>
  <si>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</si>
  <si>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</si>
  <si>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</si>
  <si>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</si>
  <si>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</si>
  <si>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</si>
  <si>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</si>
  <si>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</si>
  <si>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</si>
  <si>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</si>
  <si>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</si>
  <si>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</si>
  <si>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</si>
  <si>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</si>
  <si>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</si>
  <si>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</si>
  <si>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</si>
  <si>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</si>
  <si>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</si>
  <si>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</si>
  <si>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</si>
  <si>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</si>
  <si>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</si>
  <si>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</si>
  <si>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</si>
  <si>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</si>
  <si>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</si>
  <si>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</si>
  <si>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</si>
  <si>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</si>
  <si>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</si>
  <si>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</si>
  <si>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</si>
  <si>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</si>
  <si>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</si>
  <si>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</si>
  <si>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</si>
  <si>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</si>
  <si>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</si>
  <si>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</si>
  <si>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</si>
  <si>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</si>
  <si>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</si>
  <si>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</si>
  <si>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</si>
  <si>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</si>
  <si>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</si>
  <si>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</si>
  <si>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</si>
  <si>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</si>
  <si>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</si>
  <si>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</si>
  <si>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</si>
  <si>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</si>
  <si>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</si>
  <si>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</si>
  <si>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</si>
  <si>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</si>
  <si>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</si>
  <si>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</si>
  <si>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</si>
  <si>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</si>
  <si>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</si>
  <si>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</si>
  <si>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</si>
  <si>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</si>
  <si>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</si>
  <si>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</si>
  <si>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</si>
  <si>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</si>
  <si>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</si>
  <si>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</si>
  <si>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</si>
  <si>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</si>
  <si>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</si>
  <si>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</si>
  <si>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</si>
  <si>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</si>
  <si>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</si>
  <si>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</si>
  <si>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</si>
  <si>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</si>
  <si>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</si>
  <si>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</si>
  <si>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</si>
  <si>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</si>
  <si>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</si>
  <si>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</si>
  <si>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</si>
  <si>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</si>
  <si>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</si>
  <si>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</si>
  <si>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</si>
  <si>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</si>
  <si>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</si>
  <si>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</si>
  <si>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</si>
  <si>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</si>
  <si>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</si>
  <si>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</si>
  <si>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</si>
  <si>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</si>
  <si>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</si>
  <si>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</si>
  <si>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</si>
  <si>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</si>
  <si>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PCM-20251019-00000619</t>
  </si>
  <si>
    <t>ETA 30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</si>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</sst>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22" fontId="9" fillId="9" borderId="9" xfId="0" applyNumberFormat="1" applyFont="1" applyFill="1" applyBorder="1" applyAlignment="1">
      <alignment horizontal="center" vertical="center"/>
    </xf>
    <xf numFmtId="20" fontId="9"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286.38749166666821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5.8921791666653007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2.0431481483683456E-2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45949.335917592594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45949.335917592594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45949.335917592594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45949.335917592594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45949.335917592594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45949.335917592594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45949.335917592594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45949.335917592594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45949.335917592594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45949.335917592594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45949.335917592594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45949.335917592594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45949.335917592594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45949.335917592594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45949.335917592594</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45949.335917592594</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45949.335917592594</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45949.335917592594</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45949.335917592594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45949.335917592594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45949.335917592594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45949.335917592594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45949.335917592594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45949.335917592594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45949.335917592594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45949.335917592594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45949.335917592594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45949.335917592594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45949.335917592594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45949.335917592594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45949.335917592594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45949.335917592594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45949.335917592594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45949.335917592594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45949.335917592594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45949.335917592594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45949.335917592594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45949.335917592594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45949.335917592594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45949.335917592594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45949.335917592594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45949.335917592594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45949.335917592594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45949.335917592594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45949.335917592594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45949.335917592594</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45949.335917592594</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45949.335917592594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45949.335917592594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45949.335917592594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45949.335917592594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45949.335917592594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45949.335917592594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45949.335917592594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45949.335917592594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45949.335917592594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45949.335917592594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45949.335917592594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45949.335917592594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45949.335917592594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45949.335917592594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45949.335917592594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45949.335917592594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45949.335917592594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45949.335917592594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45949.335917592594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45949.335917592594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45949.335917592594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45949.335917592594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45949.335917592594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45949.335917592594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45949.335917592594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45949.335917592594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45949.335917592594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45949.335917592594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45949.335917592594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45949.335917592594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45949.335917592594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45949.335917592594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45949.335917592594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45949.335917592594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45949.335917592594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45949.335917592594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45949.335917592594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45949.335917592594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45949.335917592594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45949.335917592594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45949.335917592594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45949.335917592594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45949.335917592594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45949.335917592594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45949.335917592594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45949.335917592594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45949.335917592594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45949.335917592594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45949.335917592594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45949.335917592594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45949.335917592594</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45949.335917592594</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45949.335917592594</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45949.335917592594</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45949.335917592594</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45949.335917592594</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91A697E3-A370-4F7F-9353-709A4C0D4C30}"/>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tabSelected="1" workbookViewId="0">
      <selection activeCell="G7" sqref="G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142.60883425926295</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124.33607962963288</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4.8401421296293847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15" t="str">
        <f>IFERROR(VLOOKUP(D6,DB!A:K,11,0),"")</f>
        <v>R2</v>
      </c>
      <c r="C6" s="115">
        <v>1</v>
      </c>
      <c r="D6" s="115" t="s">
        <v>30906</v>
      </c>
      <c r="E6" s="115" t="s">
        <v>38964</v>
      </c>
      <c r="F6" s="168">
        <v>45949.333171296297</v>
      </c>
      <c r="G6" s="169">
        <v>0.40625</v>
      </c>
      <c r="H6" s="168">
        <v>45949.326921296299</v>
      </c>
      <c r="I6" s="115" t="str">
        <f>IFERROR(VLOOKUP(D6,DB!A:F,6,0),"")</f>
        <v>Generator-SG</v>
      </c>
      <c r="J6" s="115" t="str">
        <f>IFERROR(VLOOKUP(D6,DB!A:G,7,0),"")</f>
        <v>Vandalized</v>
      </c>
      <c r="K6" s="115" t="s">
        <v>39058</v>
      </c>
      <c r="L6" s="115" t="str">
        <f>IFERROR(VLOOKUP(D6,DB!A:I,9,0),"")</f>
        <v>Latis</v>
      </c>
      <c r="M6" s="115"/>
      <c r="N6" s="115"/>
      <c r="O6" s="115"/>
      <c r="P6" s="115"/>
      <c r="Q6" s="115"/>
      <c r="R6" s="115"/>
      <c r="S6" s="115"/>
      <c r="T6" s="115"/>
      <c r="U6" s="115"/>
      <c r="V6" s="115"/>
      <c r="W6" s="115"/>
      <c r="X6" s="115"/>
      <c r="Y6" s="115"/>
      <c r="Z6" s="115"/>
      <c r="AA6" s="115"/>
      <c r="AB6" s="115"/>
      <c r="AC6" s="115"/>
      <c r="AD6" s="115"/>
      <c r="AE6" s="115"/>
      <c r="AF6" s="115"/>
      <c r="AG6" s="115"/>
      <c r="AH6" s="115"/>
      <c r="AI6" s="115"/>
      <c r="AJ6" s="115"/>
      <c r="AK6" s="115"/>
      <c r="AL6" s="115"/>
      <c r="AM6" s="115"/>
      <c r="AN6" s="115"/>
      <c r="AO6" s="115"/>
      <c r="AP6" s="115"/>
      <c r="AQ6" s="115"/>
      <c r="AR6" s="115"/>
      <c r="AS6" s="115"/>
      <c r="AT6" s="115"/>
      <c r="AU6" s="115"/>
      <c r="AV6" s="115"/>
      <c r="AW6" s="115"/>
      <c r="AX6" s="115"/>
      <c r="AY6" s="115"/>
      <c r="AZ6" s="115"/>
      <c r="BA6" s="115"/>
      <c r="BB6" s="115"/>
      <c r="BC6" s="115"/>
      <c r="BD6" s="115"/>
      <c r="BE6" s="115"/>
      <c r="BF6" s="115"/>
      <c r="BG6" s="115"/>
      <c r="BH6" s="115"/>
      <c r="BI6" s="115"/>
      <c r="BJ6" s="115"/>
      <c r="BK6" s="115"/>
      <c r="BL6" s="115"/>
      <c r="BM6" s="115"/>
      <c r="BN6" s="115"/>
      <c r="BO6" s="115"/>
      <c r="BP6" s="115"/>
      <c r="BQ6" s="115"/>
      <c r="BR6" s="115"/>
      <c r="BS6" s="115"/>
      <c r="BT6" s="115"/>
      <c r="BU6" s="115"/>
      <c r="BV6" s="115"/>
      <c r="BW6" s="115"/>
      <c r="BX6" s="115"/>
      <c r="BY6" s="115"/>
      <c r="BZ6" s="115"/>
      <c r="CA6" s="115"/>
      <c r="CB6" s="115"/>
      <c r="CC6" s="115"/>
      <c r="CD6" s="115"/>
      <c r="CE6" s="115"/>
      <c r="CF6" s="115"/>
      <c r="CG6" s="115"/>
      <c r="CH6" s="115"/>
      <c r="CI6" s="115"/>
      <c r="CJ6" s="115"/>
    </row>
    <row r="7" spans="1:88" ht="31.5" customHeight="1">
      <c r="A7" s="115"/>
      <c r="B7" s="18" t="str">
        <f>IFERROR(VLOOKUP(D7,DB!A:K,11,0),"")</f>
        <v/>
      </c>
      <c r="C7" s="18"/>
      <c r="D7" s="18"/>
      <c r="E7" s="116"/>
      <c r="F7" s="117"/>
      <c r="G7" s="118">
        <f ca="1">IFERROR(NOW()-F7,"-")</f>
        <v>45949.335917592594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45949.335917592594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45949.335917592594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45949.335917592594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45949.335917592594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45949.335917592594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45949.335917592594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45949.335917592594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45949.335917592594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45949.335917592594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45949.335917592594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45949.335917592594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45949.335917592594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45949.335917592594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45949.335917592594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45949.335917592594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45949.335917592594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45949.335917592594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45949.335917592594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45949.335917592594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45949.335917592594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45949.335917592594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45949.335917592594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45949.335917592594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45949.335917592594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45949.335917592594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45949.335917592594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45949.335917592594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45949.335917592594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45949.335917592594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45949.335917592594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45949.335917592594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45949.335917592594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45949.335917592594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45949.335917592594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45949.335917592594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45949.335917592594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45949.335917592594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45949.335917592594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45949.335917592594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45949.335917592594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45949.335917592594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45949.335917592594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45949.335917592594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45949.335917592594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45949.335917592594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45949.335917592594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45949.335917592594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45949.335917592594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45949.335917592594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45949.335917592594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45949.335917592594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45949.335917592594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45949.335917592594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45949.335917592594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45949.335917592594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45949.335917592594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45949.335917592594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45949.335917592594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45949.335917592594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45949.335917592594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45949.335917592594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45949.335917592594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45949.335917592594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45949.335917592594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45949.335917592594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45949.335917592594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45949.335917592594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45949.335917592594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45949.335917592594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45949.335917592594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45949.335917592594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45949.335917592594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45949.335917592594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45949.335917592594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45949.335917592594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45949.335917592594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45949.335917592594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45949.335917592594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45949.335917592594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45949.335917592594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45949.335917592594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45949.335917592594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45949.335917592594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45949.335917592594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45949.335917592594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45949.335917592594</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45949.335917592594</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45949.335917592594</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45949.335917592594</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45949.335917592594</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45949.335917592594</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45949.335917592594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45949.335917592594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45949.335917592594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45949.335917592594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45949.335917592594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45949.335917592594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45949.335917592594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45949.335917592594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45949.335917592594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45949.335917592594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45949.335917592594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45949.335917592594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45949.335917592594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45949.335917592594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45949.335917592594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45949.335917592594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45949.335917592594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45949.335917592594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45949.335917592594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45949.335917592594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45949.335917592594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45949.335917592594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45949.335917592594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45949.335917592594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45949.335917592594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45949.335917592594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45949.335917592594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45949.335917592594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45949.335917592594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45949.335917592594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45949.335917592594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45949.335917592594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45949.335917592594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45949.335917592594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45949.335917592594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45949.335917592594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45949.335917592594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45949.335917592594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45949.335917592594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45949.335917592594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45949.335917592594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45949.335917592594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45949.335917592594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45949.335917592594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45949.335917592594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45949.335917592594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45949.335917592594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45949.335917592594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45949.335917592594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45949.335917592594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45949.335917592594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45949.335917592594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45949.335917592594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45949.335917592594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45949.335917592594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45949.335917592594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45949.335917592594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45949.335917592594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45949.335917592594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45949.335917592594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45949.335917592594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45949.335917592594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45949.335917592594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45949.335917592594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45949.335917592594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45949.335917592594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45949.335917592594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45949.335917592594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45949.335917592594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45949.335917592594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45949.335917592594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45949.335917592594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45949.335917592594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45949.335917592594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45949.335917592594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45949.335917592594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45949.335917592594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45949.335917592594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45949.335917592594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45949.335917592594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45949.335917592594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45949.335917592594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45949.335917592594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45949.335917592594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45949.335917592594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45949.335917592594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45949.335917592594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45949.335917592594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45949.335917592594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45949.335917592594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45949.335917592594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45949.335917592594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45949.335917592594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45949.335917592594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45949.335917592594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45949.335917592594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45949.335917592594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45949.335917592594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45949.335917592594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45949.335917592594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45949.335917592594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45949.335917592594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45949.335917592594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45949.335917592594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45949.335917592594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45949.335917592594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45949.335917592594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45949.335917592594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45949.335917592594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45949.335917592594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45949.335917592594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45949.335917592594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45949.335917592594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45949.335917592594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45949.335917592594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45949.335917592594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45949.335917592594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45949.335917592594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45949.335917592594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45949.335917592594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45949.335917592594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45949.335917592594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45949.335917592594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45949.335917592594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45949.335917592594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45949.335917592594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45949.335917592594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45949.335917592594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45949.335917592594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45949.335917592594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45949.335917592594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45949.335917592594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45949.335917592594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45949.335917592594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45949.335917592594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45949.335917592594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45949.335917592594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45949.335917592594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45949.335917592594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45949.335917592594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45949.335917592594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45949.335917592594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45949.335917592594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45949.335917592594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45949.335917592594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45949.335917592594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45949.335917592594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45949.335917592594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45949.335917592594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45949.335917592594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45949.335917592594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45949.335917592594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45949.335917592594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45949.335917592594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45949.335917592594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45949.335917592594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45949.335917592594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45949.335917592594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45949.335917592594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45949.335917592594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45949.335917592594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45949.335917592594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45949.335917592594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45949.335917592594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45949.335917592594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45949.335917592594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45949.335917592594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45949.335917592594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45949.335917592594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45949.335917592594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45949.335917592594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45949.335917592594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45949.335917592594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45949.335917592594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45949.335917592594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45949.335917592594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45949.335917592594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45949.335917592594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45949.335917592594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45949.335917592594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45949.335917592594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45949.335917592594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45949.335917592594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45949.335917592594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45949.335917592594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45949.335917592594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45949.335917592594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45949.335917592594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45949.335917592594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45949.335917592594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45949.335917592594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45949.335917592594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45949.335917592594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45949.335917592594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45949.335917592594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45949.335917592594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45949.335917592594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45949.335917592594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45949.335917592594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45949.335917592594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45949.335917592594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45949.335917592594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45949.335917592594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45949.335917592594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45949.335917592594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45949.335917592594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45949.335917592594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45949.335917592594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45949.335917592594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45949.335917592594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45949.335917592594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45949.335917592594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45949.335917592594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45949.335917592594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45949.335917592594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45949.335917592594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45949.335917592594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45949.335917592594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45949.335917592594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45949.335917592594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45949.335917592594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45949.335917592594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45949.335917592594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45949.335917592594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45949.335917592594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45949.335917592594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45949.335917592594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45949.335917592594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45949.335917592594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45949.335917592594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45949.335917592594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45949.335917592594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45949.335917592594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45949.335917592594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45949.335917592594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45949.335917592594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45949.335917592594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45949.335917592594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45949.335917592594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45949.335917592594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45949.335917592594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45949.335917592594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45949.335917592594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45949.335917592594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45949.335917592594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45949.335917592594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45949.335917592594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45949.335917592594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45949.335917592594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45949.335917592594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45949.335917592594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45949.335917592594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45949.335917592594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45949.335917592594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45949.335917592594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45949.335917592594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45949.335917592594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45949.335917592594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45949.335917592594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45949.335917592594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45949.335917592594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45949.335917592594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45949.335917592594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45949.335917592594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45949.335917592594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45949.335917592594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45949.335917592594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45949.335917592594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45949.335917592594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45949.335917592594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45949.335917592594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45949.335917592594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45949.335917592594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45949.335917592594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45949.335917592594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45949.335917592594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45949.335917592594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45949.335917592594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45949.335917592594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45949.335917592594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45949.335917592594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45949.335917592594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45949.335917592594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45949.335917592594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45949.335917592594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45949.335917592594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45949.335917592594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45949.335917592594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45949.335917592594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45949.335917592594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45949.335917592594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45949.335917592594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45949.335917592594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45949.335917592594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45949.335917592594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45949.335917592594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45949.335917592594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45949.335917592594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45949.335917592594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45949.335917592594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45949.335917592594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45949.335917592594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45949.335917592594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45949.335917592594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45949.335917592594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45949.335917592594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45949.335917592594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45949.335917592594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45949.335917592594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45949.335917592594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45949.335917592594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45949.335917592594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45949.335917592594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45949.335917592594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45949.335917592594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45949.335917592594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45949.335917592594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45949.335917592594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45949.335917592594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45949.335917592594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45949.335917592594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45949.335917592594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45949.335917592594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45949.335917592594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45949.335917592594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45949.335917592594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45949.335917592594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45949.335917592594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45949.335917592594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45949.335917592594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45949.335917592594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45949.335917592594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45949.335917592594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45949.335917592594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45949.335917592594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45949.335917592594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45949.335917592594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45949.335917592594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45949.335917592594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45949.335917592594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45949.335917592594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45949.335917592594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45949.335917592594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45949.335917592594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45949.335917592594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45949.335917592594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45949.335917592594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45949.335917592594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45949.335917592594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45949.335917592594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45949.335917592594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45949.335917592594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45949.335917592594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45949.335917592594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45949.335917592594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45949.335917592594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45949.335917592594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45949.335917592594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45949.335917592594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45949.335917592594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45949.335917592594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45949.335917592594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45949.335917592594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45949.335917592594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45949.335917592594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45949.335917592594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45949.335917592594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45949.335917592594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45949.335917592594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45949.335917592594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45949.335917592594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45949.335917592594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45949.335917592594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45949.335917592594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45949.335917592594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45949.335917592594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45949.335917592594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45949.335917592594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45949.335917592594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45949.335917592594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45949.335917592594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45949.335917592594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45949.335917592594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45949.335917592594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45949.335917592594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45949.335917592594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45949.335917592594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45949.335917592594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45949.335917592594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45949.335917592594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45949.335917592594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45949.335917592594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45949.335917592594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45949.335917592594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45949.335917592594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45949.335917592594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45949.335917592594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45949.335917592594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45949.335917592594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45949.335917592594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45949.335917592594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45949.335917592594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45949.335917592594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45949.335917592594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45949.335917592594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45949.335917592594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45949.335917592594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45949.335917592594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45949.335917592594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45949.335917592594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45949.335917592594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45949.335917592594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45949.335917592594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45949.335917592594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45949.335917592594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45949.335917592594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45949.335917592594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45949.335917592594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45949.335917592594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45949.335917592594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45949.335917592594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45949.335917592594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45949.335917592594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45949.335917592594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45949.335917592594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45949.335917592594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45949.335917592594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45949.335917592594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45949.335917592594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45949.335917592594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45949.335917592594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45949.335917592594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45949.335917592594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45949.335917592594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45949.335917592594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45949.335917592594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45949.335917592594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45949.335917592594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45949.335917592594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45949.335917592594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45949.335917592594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45949.335917592594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45949.335917592594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45949.335917592594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45949.335917592594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45949.335917592594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45949.335917592594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45949.335917592594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45949.335917592594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45949.335917592594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45949.335917592594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45949.335917592594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45949.335917592594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45949.335917592594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45949.335917592594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45949.335917592594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45949.335917592594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45949.335917592594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45949.335917592594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45949.335917592594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45949.335917592594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45949.335917592594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45949.335917592594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45949.335917592594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45949.335917592594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45949.335917592594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45949.335917592594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45949.335917592594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45949.335917592594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45949.335917592594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45949.335917592594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45949.335917592594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45949.335917592594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45949.335917592594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45949.335917592594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45949.335917592594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45949.335917592594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45949.335917592594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45949.335917592594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45949.335917592594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45949.335917592594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45949.335917592594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45949.335917592594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45949.335917592594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45949.335917592594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45949.335917592594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45949.335917592594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45949.335917592594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45949.335917592594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45949.335917592594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45949.335917592594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45949.335917592594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45949.335917592594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45949.335917592594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45949.335917592594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45949.335917592594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45949.335917592594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45949.335917592594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45949.335917592594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45949.335917592594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45949.335917592594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45949.335917592594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45949.335917592594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45949.335917592594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45949.335917592594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45949.335917592594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45949.335917592594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45949.335917592594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45949.335917592594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45949.335917592594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45949.335917592594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45949.335917592594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45949.335917592594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45949.335917592594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45949.335917592594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45949.335917592594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45949.335917592594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45949.335917592594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45949.335917592594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45949.335917592594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45949.335917592594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45949.335917592594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45949.335917592594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45949.335917592594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45949.335917592594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45949.335917592594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45949.335917592594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45949.335917592594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45949.335917592594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45949.335917592594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45949.335917592594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45949.335917592594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45949.335917592594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45949.335917592594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45949.335917592594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45949.335917592594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45949.335917592594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45949.335917592594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45949.335917592594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45949.335917592594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45949.335917592594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45949.335917592594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45949.335917592594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45949.335917592594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45949.335917592594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45949.335917592594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45949.335917592594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45949.335917592594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45949.335917592594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45949.335917592594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45949.335917592594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45949.335917592594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45949.335917592594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45949.335917592594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45949.335917592594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45949.335917592594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45949.335917592594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45949.335917592594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45949.335917592594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45949.335917592594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45949.335917592594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45949.335917592594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45949.335917592594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45949.335917592594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45949.335917592594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45949.335917592594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45949.335917592594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45949.335917592594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45949.335917592594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45949.335917592594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45949.335917592594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45949.335917592594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45949.335917592594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45949.335917592594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45949.335917592594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45949.335917592594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45949.335917592594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45949.335917592594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45949.335917592594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45949.335917592594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45949.335917592594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45949.335917592594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45949.335917592594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45949.335917592594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45949.335917592594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45949.335917592594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45949.335917592594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45949.335917592594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45949.335917592594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45949.335917592594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45949.335917592594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45949.335917592594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45949.335917592594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45949.335917592594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45949.335917592594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45949.335917592594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45949.335917592594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45949.335917592594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45949.335917592594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45949.335917592594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45949.335917592594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45949.335917592594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45949.335917592594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45949.335917592594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45949.335917592594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45949.335917592594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45949.335917592594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45949.335917592594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45949.335917592594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45949.335917592594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45949.335917592594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45949.335917592594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45949.335917592594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45949.335917592594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45949.335917592594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45949.335917592594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45949.335917592594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45949.335917592594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45949.335917592594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45949.335917592594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45949.335917592594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45949.335917592594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45949.335917592594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45949.335917592594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45949.335917592594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45949.335917592594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45949.335917592594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45949.335917592594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45949.335917592594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45949.335917592594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45949.335917592594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45949.335917592594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45949.335917592594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45949.335917592594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45949.335917592594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45949.335917592594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45949.335917592594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45949.335917592594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45949.335917592594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45949.335917592594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45949.335917592594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45949.335917592594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45949.335917592594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45949.335917592594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45949.335917592594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45949.335917592594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45949.335917592594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45949.335917592594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45949.335917592594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45949.335917592594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45949.335917592594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45949.335917592594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45949.335917592594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45949.335917592594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45949.335917592594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45949.335917592594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45949.335917592594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45949.335917592594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45949.335917592594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45949.335917592594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45949.335917592594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45949.335917592594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45949.335917592594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45949.335917592594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45949.335917592594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45949.335917592594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45949.335917592594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45949.335917592594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45949.335917592594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45949.335917592594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45949.335917592594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45949.335917592594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45949.335917592594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45949.335917592594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45949.335917592594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45949.335917592594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45949.335917592594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45949.335917592594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45949.335917592594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45949.335917592594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45949.335917592594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45949.335917592594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45949.335917592594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45949.335917592594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45949.335917592594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45949.335917592594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45949.335917592594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45949.335917592594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45949.335917592594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45949.335917592594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45949.335917592594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45949.335917592594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45949.335917592594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45949.335917592594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45949.335917592594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45949.335917592594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45949.335917592594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45949.335917592594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45949.335917592594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45949.335917592594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45949.335917592594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45949.335917592594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45949.335917592594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45949.335917592594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45949.335917592594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45949.335917592594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45949.335917592594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45949.335917592594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45949.335917592594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45949.335917592594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45949.335917592594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45949.335917592594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45949.335917592594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45949.335917592594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45949.335917592594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45949.335917592594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45949.335917592594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45949.335917592594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45949.335917592594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45949.335917592594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45949.335917592594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45949.335917592594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45949.335917592594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45949.335917592594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45949.335917592594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45949.335917592594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45949.335917592594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45949.335917592594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45949.335917592594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45949.335917592594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45949.335917592594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45949.335917592594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45949.335917592594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45949.335917592594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45949.335917592594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45949.335917592594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45949.335917592594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45949.335917592594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45949.335917592594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45949.335917592594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45949.335917592594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45949.335917592594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45949.335917592594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45949.335917592594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45949.335917592594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45949.335917592594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45949.335917592594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45949.335917592594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45949.335917592594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45949.335917592594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45949.335917592594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45949.335917592594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45949.335917592594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45949.335917592594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45949.335917592594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45949.335917592594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45949.335917592594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45949.335917592594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45949.335917592594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45949.335917592594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45949.335917592594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45949.335917592594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45949.335917592594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45949.335917592594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45949.335917592594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45949.335917592594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45949.335917592594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45949.335917592594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45949.335917592594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45949.335917592594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45949.335917592594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45949.335917592594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45949.335917592594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45949.335917592594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45949.335917592594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45949.335917592594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45949.335917592594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45949.335917592594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45949.335917592594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45949.335917592594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45949.335917592594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45949.335917592594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45949.335917592594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45949.335917592594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45949.335917592594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45949.335917592594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45949.335917592594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45949.335917592594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45949.335917592594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45949.335917592594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45949.335917592594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45949.335917592594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45949.335917592594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45949.335917592594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45949.335917592594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45949.335917592594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45949.335917592594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45949.335917592594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45949.335917592594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45949.335917592594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45949.335917592594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45949.335917592594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45949.335917592594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45949.335917592594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45949.335917592594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45949.335917592594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45949.335917592594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45949.335917592594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45949.335917592594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45949.335917592594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45949.335917592594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45949.335917592594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45949.335917592594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45949.335917592594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45949.335917592594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45949.335917592594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45949.335917592594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45949.335917592594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45949.335917592594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45949.335917592594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45949.335917592594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45949.335917592594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45949.335917592594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45949.335917592594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45949.335917592594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45949.335917592594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45949.335917592594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45949.335917592594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45949.335917592594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45949.335917592594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45949.335917592594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45949.335917592594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45949.335917592594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45949.335917592594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45949.335917592594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45949.335917592594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45949.335917592594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45949.335917592594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45949.335917592594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45949.335917592594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45949.335917592594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45949.335917592594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45949.335917592594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45949.335917592594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45949.335917592594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45949.335917592594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45949.335917592594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45949.335917592594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45949.335917592594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45949.335917592594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45949.335917592594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45949.335917592594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45949.335917592594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45949.335917592594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45949.335917592594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45949.335917592594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45949.335917592594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45949.335917592594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45949.335917592594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45949.335917592594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45949.335917592594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45949.335917592594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45949.335917592594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45949.335917592594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45949.335917592594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45949.335917592594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45949.335917592594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45949.335917592594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45949.335917592594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45949.335917592594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45949.335917592594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45949.335917592594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45949.335917592594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45949.335917592594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45949.335917592594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45949.335917592594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45949.335917592594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45949.335917592594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45949.335917592594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45949.335917592594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45949.335917592594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45949.335917592594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45949.335917592594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45949.335917592594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45949.335917592594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45949.335917592594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45949.335917592594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45949.335917592594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45949.335917592594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45949.335917592594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45949.335917592594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45949.335917592594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45949.335917592594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45949.335917592594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45949.335917592594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45949.335917592594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45949.335917592594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45949.335917592594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45949.335917592594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45949.335917592594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45949.335917592594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45949.335917592594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45949.335917592594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45949.335917592594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45949.335917592594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45949.335917592594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45949.335917592594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45949.335917592594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45949.335917592594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45949.335917592594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45949.335917592594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45949.335917592594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45949.335917592594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45949.335917592594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45949.335917592594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45949.335917592594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45949.335917592594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45949.335917592594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45949.335917592594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45949.335917592594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45949.335917592594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45949.335917592594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45949.335917592594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45949.335917592594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45949.335917592594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45949.335917592594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45949.335917592594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45949.335917592594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45949.335917592594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45949.335917592594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45949.335917592594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45949.335917592594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45949.335917592594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45949.335917592594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45949.335917592594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45949.335917592594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45949.335917592594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45949.335917592594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45949.335917592594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45949.335917592594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45949.335917592594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45949.335917592594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45949.335917592594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45949.335917592594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45949.335917592594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45949.335917592594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45949.335917592594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45949.335917592594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45949.335917592594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45949.335917592594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45949.335917592594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45949.335917592594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45949.335917592594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45949.335917592594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45949.335917592594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45949.335917592594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45949.335917592594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45949.335917592594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45949.335917592594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45949.335917592594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45949.335917592594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45949.335917592594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45949.335917592594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45949.335917592594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45949.335917592594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45949.335917592594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45949.335917592594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45949.335917592594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45949.335917592594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45949.335917592594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45949.335917592594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45949.335917592594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45949.335917592594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45949.335917592594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45949.335917592594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45949.335917592594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45949.335917592594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45949.335917592594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45949.335917592594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45949.335917592594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45949.335917592594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45949.335917592594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45949.335917592594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45949.335917592594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45949.335917592594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45949.335917592594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45949.335917592594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45949.335917592594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45949.335917592594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45949.335917592594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45949.335917592594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45949.335917592594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45949.335917592594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45949.335917592594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45949.335917592594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45949.335917592594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45949.335917592594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45949.335917592594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45949.335917592594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45949.335917592594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45949.335917592594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45949.335917592594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45949.335917592594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45949.335917592594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45949.335917592594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45949.335917592594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45949.335917592594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45949.335917592594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45949.335917592594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45949.335917592594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45949.335917592594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45949.335917592594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45949.335917592594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45949.335917592594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45949.335917592594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45949.335917592594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45949.335917592594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45949.335917592594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45949.335917592594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45949.335917592594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45949.335917592594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45949.335917592594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45949.335917592594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45949.335917592594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45949.335917592594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45949.335917592594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45949.335917592594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45949.335917592594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45949.335917592594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45949.335917592594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45949.335917592594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45949.335917592594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45949.335917592594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45949.335917592594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45949.335917592594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45949.335917592594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45949.335917592594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45949.335917592594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45949.335917592594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45949.335917592594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45949.335917592594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45949.335917592594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45949.335917592594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45949.335917592594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45949.335917592594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45949.335917592594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45949.335917592594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45949.335917592594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45949.335917592594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45949.335917592594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45949.335917592594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45949.335917592594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45949.335917592594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45949.335917592594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45949.335917592594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45949.335917592594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45949.335917592594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45949.335917592594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45949.335917592594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45949.335917592594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45949.335917592594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45949.335917592594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45949.335917592594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45949.335917592594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45949.335917592594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45949.335917592594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45949.335917592594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45949.335917592594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45949.335917592594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45949.335917592594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45949.335917592594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45949.335917592594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45949.335917592594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45949.335917592594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45949.335917592594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45949.335917592594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45949.335917592594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45949.335917592594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45949.335917592594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45949.335917592594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45949.335917592594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45949.335917592594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45949.335917592594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45949.335917592594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45949.335917592594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45949.335917592594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45949.335917592594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45949.335917592594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45949.335917592594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45949.335917592594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45949.335917592594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45949.335917592594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45949.335917592594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45949.335917592594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45949.335917592594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45949.335917592594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45949.335917592594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45949.335917592594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45949.335917592594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45949.335917592594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45949.335917592594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45949.335917592594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45949.335917592594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45949.335917592594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45949.335917592594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45949.335917592594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45949.335917592594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45949.335917592594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45949.335917592594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45949.335917592594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45949.335917592594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45949.335917592594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45949.335917592594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45949.335917592594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45949.335917592594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45949.335917592594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45949.335917592594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45949.335917592594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45949.335917592594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45949.335917592594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45949.335917592594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45949.335917592594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45949.335917592594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45949.335917592594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45949.335917592594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45949.335917592594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45949.335917592594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45949.335917592594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45949.335917592594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45949.335917592594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45949.335917592594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45949.335917592594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45949.335917592594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45949.335917592594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45949.335917592594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45949.335917592594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45949.335917592594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45949.335917592594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45949.335917592594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45949.335917592594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45949.335917592594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45949.335917592594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45949.335917592594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45949.335917592594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45949.335917592594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45949.335917592594</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245.85519999999815</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1.8408249999993131</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45949.335917592594</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45949.335917592594</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45949.335917592594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45949.335917592594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45949.335917592594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45949.335917592594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45949.335917592594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45949.335917592594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45949.335917592594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45949.335917592594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45949.335917592594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45949.335917592594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45949.335917592594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45949.335917592594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45949.335917592594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45949.335917592594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45949.335917592594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45949.335917592594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45949.335917592594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45949.335917592594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45949.335917592594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45949.335917592594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45949.335917592594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45949.335917592594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45949.335917592594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45949.335917592594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45949.335917592594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45949.335917592594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45949.335917592594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45949.335917592594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45949.335917592594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45949.335917592594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45949.335917592594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45949.335917592594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45949.335917592594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45949.335917592594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45949.335917592594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45949.335917592594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45949.335917592594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45949.335917592594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45949.335917592594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45949.335917592594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45949.335917592594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45949.335917592594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45949.335917592594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45949.335917592594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45949.335917592594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45949.335917592594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45949.335917592594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45949.335917592594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45949.335917592594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45949.335917592594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45949.335917592594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45949.335917592594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45949.335917592594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45949.335917592594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45949.335917592594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45949.335917592594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45949.335917592594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45949.335917592594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45949.335917592594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45949.335917592594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45949.335917592594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45949.335917592594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45949.335917592594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45949.335917592594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45949.335917592594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45949.335917592594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45949.335917592594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45949.335917592594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45949.335917592594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45949.335917592594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45949.335917592594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45949.335917592594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45949.335917592594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45949.335917592594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45949.335917592594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45949.335917592594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45949.335917592594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45949.335917592594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45949.335917592594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45949.335917592594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45949.335917592594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45949.335917592594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45949.335917592594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45949.335917592594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45949.335917592594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45949.335917592594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45949.335917592594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45949.335917592594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45949.335917592594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45949.335917592594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45949.335917592594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45949.335917592594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45949.335917592594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45949.335917592594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45949.335917592594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45949.335917592594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45949.335917592594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45949.335917592594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45949.335917592594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45949.335917592594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45949.335917592594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45949.335917592594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45949.335917592594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45949.335917592594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45949.335917592594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45949.335917592594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45949.335917592594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45949.335917592594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45949.335917592594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45949.335917592594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45949.335917592594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45949.335917592594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45949.335917592594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45949.335917592594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45949.335917592594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45949.335917592594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45949.335917592594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45949.335917592594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45949.335917592594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45949.335917592594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45949.335917592594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45949.335917592594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45949.335917592594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45949.335917592594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45949.335917592594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45949.335917592594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45949.335917592594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45949.335917592594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45949.335917592594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45949.335917592594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45949.335917592594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45949.335917592594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45949.335917592594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45949.335917592594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45949.335917592594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45949.335917592594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45949.335917592594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45949.335917592594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45949.335917592594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45949.335917592594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45949.335917592594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45949.335917592594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45949.335917592594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45949.335917592594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45949.335917592594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45949.335917592594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45949.335917592594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45949.335917592594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45949.335917592594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45949.335917592594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45949.335917592594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45949.335917592594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45949.335917592594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45949.335917592594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45949.335917592594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45949.335917592594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45949.335917592594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45949.335917592594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45949.335917592594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45949.335917592594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45949.335917592594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45949.335917592594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45949.335917592594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45949.335917592594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45949.335917592594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45949.335917592594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45949.335917592594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45949.335917592594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45949.335917592594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45949.335917592594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45949.335917592594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45949.335917592594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45949.335917592594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45949.335917592594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45949.335917592594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45949.335917592594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45949.335917592594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45949.335917592594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45949.335917592594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45949.335917592594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45949.335917592594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45949.335917592594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45949.335917592594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45949.335917592594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45949.335917592594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45949.335917592594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45949.335917592594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45949.335917592594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45949.335917592594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45949.335917592594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45949.335917592594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45949.335917592594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45949.335917592594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45949.335917592594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45949.335917592594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45949.335917592594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45949.335917592594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45949.335917592594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45949.335917592594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45949.335917592594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45949.335917592594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45949.335917592594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45949.335917592594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45949.335917592594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45949.335917592594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45949.335917592594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45949.335917592594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45949.335917592594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45949.335917592594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45949.335917592594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45949.335917592594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45949.335917592594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45949.335917592594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45949.335917592594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45949.335917592594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45949.335917592594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45949.335917592594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45949.335917592594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45949.335917592594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45949.335917592594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45949.335917592594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45949.335917592594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45949.335917592594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45949.335917592594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45949.335917592594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45949.335917592594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45949.335917592594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45949.335917592594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45949.335917592594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45949.335917592594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45949.335917592594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45949.335917592594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45949.335917592594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45949.335917592594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45949.335917592594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45949.335917592594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45949.335917592594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45949.335917592594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45949.335917592594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45949.335917592594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45949.335917592594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45949.335917592594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45949.335917592594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45949.335917592594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45949.335917592594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45949.335917592594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45949.335917592594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45949.335917592594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45949.335917592594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45949.335917592594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45949.335917592594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45949.335917592594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45949.335917592594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45949.335917592594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45949.335917592594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45949.335917592594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45949.335917592594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45949.335917592594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45949.335917592594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45949.335917592594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45949.335917592594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45949.335917592594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45949.335917592594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45949.335917592594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45949.335917592594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45949.335917592594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45949.335917592594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45949.335917592594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45949.335917592594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45949.335917592594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45949.335917592594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45949.335917592594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45949.335917592594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45949.335917592594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45949.335917592594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45949.335917592594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45949.335917592594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45949.335917592594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45949.335917592594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45949.335917592594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45949.335917592594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45949.335917592594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45949.335917592594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45949.335917592594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45949.335917592594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45949.335917592594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45949.335917592594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45949.335917592594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45949.335917592594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45949.335917592594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45949.335917592594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45949.335917592594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45949.335917592594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45949.335917592594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45949.335917592594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45949.335917592594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45949.335917592594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45949.335917592594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45949.335917592594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45949.335917592594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45949.335917592594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45949.335917592594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45949.335917592594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45949.335917592594</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45949.335917592594</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45949.335917592594</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45949.335917592594</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45949.335917592594</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45949.335917592594</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45949.335917592594</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45949.335917592594</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45949.335917592594</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57.503857407406031</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39048</v>
      </c>
      <c r="F3" s="38">
        <v>45926.188877314817</v>
      </c>
      <c r="G3" s="151">
        <f t="shared" ref="G3" ca="1" si="0">IFERROR(NOW()-F3,"")</f>
        <v>23.147040277777705</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4.5643435185193084</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39048</v>
      </c>
      <c r="F5" s="165">
        <v>45948.661111111112</v>
      </c>
      <c r="G5" s="166">
        <f ca="1">IFERROR(NOW()-F5,"")</f>
        <v>0.67480648148193723</v>
      </c>
      <c r="H5" s="165">
        <v>45948.661111111112</v>
      </c>
      <c r="I5" s="164" t="str">
        <f>IFERROR(VLOOKUP(D5,DB!A:F,6,0),"")</f>
        <v>SCECO</v>
      </c>
      <c r="J5" s="164" t="str">
        <f>IFERROR(VLOOKUP(D5,DB!A:G,7,0),"")</f>
        <v>Dead</v>
      </c>
      <c r="K5" s="164" t="s">
        <v>39072</v>
      </c>
      <c r="L5" s="164" t="str">
        <f>IFERROR(VLOOKUP(D5,DB!A:I,9,0),"")</f>
        <v>Latis</v>
      </c>
    </row>
    <row r="6" spans="1:13" ht="15">
      <c r="A6" s="164"/>
      <c r="B6" s="164" t="str">
        <f>IFERROR(VLOOKUP(D6,DB!A:K,11,0),"")</f>
        <v/>
      </c>
      <c r="C6" s="164"/>
      <c r="D6" s="164"/>
      <c r="E6" s="164"/>
      <c r="F6" s="165"/>
      <c r="G6" s="166">
        <f ca="1">IFERROR(NOW()-F6,"")</f>
        <v>45949.335917592594</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45949.335917592594</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45949.335917592594</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45949.335917592594</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45949.335917592594</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45949.335917592594</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45949.335917592594</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45949.335917592594</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45949.335917592594</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45949.335917592594</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45949.335917592594</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45949.335917592594</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45949.335917592594</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45949.335917592594</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45949.335917592594</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45949.335917592594</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45949.335917592594</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45949.335917592594</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45949.335917592594</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45949.335917592594</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45949.335917592594</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45949.335917592594</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45949.335917592594</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45949.335917592594</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45949.335917592594</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45949.335917592594</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45949.335917592594</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45949.335917592594</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45949.335917592594</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45949.335917592594</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45949.335917592594</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45949.335917592594</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45949.335917592594</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45949.335917592594</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45949.335917592594</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45949.335917592594</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45949.335917592594</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45949.335917592594</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45949.335917592594</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45949.335917592594</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45949.335917592594</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45949.335917592594</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45949.335917592594</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45949.335917592594</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45949.335917592594</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45949.335917592594</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45949.335917592594</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45949.335917592594</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45949.335917592594</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45949.335917592594</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45949.335917592594</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45949.335917592594</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45949.335917592594</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45949.335917592594</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45949.335917592594</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45949.335917592594</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45949.335917592594</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45949.335917592594</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45949.335917592594</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45949.335917592594</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45949.335917592594</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45949.335917592594</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45949.335917592594</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45949.335917592594</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45949.335917592594</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45949.335917592594</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45949.335917592594</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45949.335917592594</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45949.335917592594</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45949.335917592594</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45949.335917592594</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45949.335917592594</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45949.335917592594</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45949.335917592594</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45949.335917592594</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45949.335917592594</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45949.335917592594</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45949.335917592594</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45949.335917592594</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45949.335917592594</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45949.335917592594</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45949.335917592594</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45949.335917592594</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45949.335917592594</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45949.335917592594</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45949.335917592594</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45949.335917592594</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45949.335917592594</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45949.335917592594</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45949.335917592594</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45949.335917592594</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45949.335917592594</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45949.335917592594</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45949.335917592594</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45949.335917592594</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45949.335917592594</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45949.335917592594</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45949.335917592594</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45949.335917592594</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45949.335917592594</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45949.335917592594</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45949.335917592594</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45949.335917592594</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45949.335917592594</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45949.335917592594</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45949.335917592594</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45949.335917592594</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45949.335917592594</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45949.335917592594</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45949.335917592594</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45949.335917592594</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45949.335917592594</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45949.335917592594</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45949.335917592594</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45949.335917592594</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45949.335917592594</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45949.335917592594</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45949.335917592594</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45949.335917592594</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45949.335917592594</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45949.335917592594</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45949.335917592594</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45949.335917592594</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45949.335917592594</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45949.335917592594</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45949.335917592594</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45949.335917592594</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45949.335917592594</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45949.335917592594</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45949.335917592594</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45949.335917592594</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45949.335917592594</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45949.335917592594</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45949.335917592594</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45949.335917592594</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45949.335917592594</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45949.335917592594</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45949.335917592594</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45949.335917592594</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45949.335917592594</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45949.335917592594</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45949.335917592594</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45949.335917592594</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45949.335917592594</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45949.335917592594</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45949.335917592594</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45949.335917592594</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45949.335917592594</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45949.335917592594</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45949.335917592594</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45949.335917592594</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45949.335917592594</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45949.335917592594</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45949.335917592594</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45949.335917592594</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45949.335917592594</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45949.335917592594</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45949.335917592594</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45949.335917592594</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45949.335917592594</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45949.335917592594</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45949.335917592594</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45949.335917592594</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45949.335917592594</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45949.335917592594</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45949.335917592594</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45949.335917592594</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45949.335917592594</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45949.335917592594</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45949.335917592594</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45949.335917592594</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45949.335917592594</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45949.335917592594</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45949.335917592594</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45949.335917592594</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45949.335917592594</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45949.335917592594</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45949.335917592594</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45949.335917592594</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45949.335917592594</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45949.335917592594</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45949.335917592594</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45949.335917592594</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45949.335917592594</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45949.335917592594</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45949.335917592594</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45949.335917592594</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45949.335917592594</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45949.335917592594</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45949.335917592594</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45949.335917592594</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45949.335917592594</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45949.335917592594</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45949.335917592594</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45949.335917592594</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45949.335917592594</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45949.335917592594</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45949.335917592594</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45949.335917592594</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45949.335917592594</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45949.335917592594</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45949.335917592594</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45949.335917592594</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45949.335917592594</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45949.335917592594</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45949.335917592594</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45949.335917592594</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45949.335917592594</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45949.335917592594</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45949.335917592594</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45949.335917592594</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45949.335917592594</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45949.335917592594</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45949.335917592594</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45949.335917592594</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45949.335917592594</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45949.335917592594</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45949.335917592594</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45949.335917592594</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45949.335917592594</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45949.335917592594</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45949.335917592594</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45949.335917592594</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45949.335917592594</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45949.335917592594</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45949.335917592594</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45949.335917592594</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45949.335917592594</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45949.335917592594</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45949.335917592594</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45949.335917592594</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45949.335917592594</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45949.335917592594</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45949.335917592594</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45949.335917592594</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45949.335917592594</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45949.335917592594</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45949.335917592594</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45949.335917592594</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45949.335917592594</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45949.335917592594</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45949.335917592594</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45949.335917592594</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45949.335917592594</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45949.335917592594</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45949.335917592594</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45949.335917592594</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45949.335917592594</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45949.335917592594</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45949.335917592594</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45949.335917592594</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45949.335917592594</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45949.335917592594</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45949.335917592594</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45949.335917592594</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45949.335917592594</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45949.335917592594</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45949.335917592594</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45949.335917592594</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45949.335917592594</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45949.335917592594</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45949.335917592594</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45949.335917592594</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45949.335917592594</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45949.335917592594</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45949.335917592594</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45949.335917592594</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45949.335917592594</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45949.335917592594</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45949.335917592594</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45949.335917592594</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45949.335917592594</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45949.335917592594</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45949.335917592594</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45949.335917592594</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45949.335917592594</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45949.335917592594</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45949.335917592594</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45949.335917592594</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45949.335917592594</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45949.335917592594</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45949.335917592594</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45949.335917592594</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45949.335917592594</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45949.335917592594</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45949.335917592594</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45949.335917592594</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45949.335917592594</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45949.335917592594</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45949.335917592594</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45949.335917592594</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45949.335917592594</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45949.335917592594</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45949.335917592594</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45949.335917592594</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45949.335917592594</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45949.335917592594</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45949.335917592594</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45949.335917592594</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45949.335917592594</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45949.335917592594</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45949.335917592594</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45949.335917592594</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45949.335917592594</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45949.335917592594</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45949.335917592594</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45949.335917592594</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45949.335917592594</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45949.335917592594</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45949.335917592594</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45949.335917592594</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45949.335917592594</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45949.335917592594</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45949.335917592594</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45949.335917592594</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45949.335917592594</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45949.335917592594</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45949.335917592594</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45949.335917592594</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45949.335917592594</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45949.335917592594</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45949.335917592594</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45949.335917592594</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45949.335917592594</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45949.335917592594</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45949.335917592594</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45949.335917592594</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45949.335917592594</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45949.335917592594</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45949.335917592594</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45949.335917592594</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45949.335917592594</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45949.335917592594</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45949.335917592594</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45949.335917592594</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45949.335917592594</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45949.335917592594</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45949.335917592594</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45949.335917592594</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45949.335917592594</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45949.335917592594</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45949.335917592594</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45949.335917592594</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45949.335917592594</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45949.335917592594</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45949.335917592594</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45949.335917592594</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45949.335917592594</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45949.335917592594</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45949.335917592594</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45949.335917592594</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45949.335917592594</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45949.335917592594</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45949.335917592594</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45949.335917592594</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45949.335917592594</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45949.335917592594</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45949.335917592594</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45949.335917592594</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45949.335917592594</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45949.335917592594</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45949.335917592594</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45949.335917592594</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45949.335917592594</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45949.335917592594</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45949.335917592594</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45949.335917592594</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45949.335917592594</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45949.335917592594</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45949.335917592594</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45949.335917592594</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45949.335917592594</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45949.335917592594</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45949.335917592594</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45949.335917592594</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45949.335917592594</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45949.335917592594</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45949.335917592594</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45949.335917592594</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45949.335917592594</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45949.335917592594</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45949.335917592594</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45949.335917592594</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45949.335917592594</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45949.335917592594</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45949.335917592594</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45949.335917592594</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45949.335917592594</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45949.335917592594</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45949.335917592594</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45949.335917592594</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45949.335917592594</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45949.335917592594</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45949.335917592594</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45949.335917592594</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45949.335917592594</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45949.335917592594</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45949.335917592594</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45949.335917592594</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45949.335917592594</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45949.335917592594</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45949.335917592594</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45949.335917592594</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45949.335917592594</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45949.335917592594</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45949.335917592594</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45949.335917592594</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45949.335917592594</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45949.335917592594</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45949.335917592594</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45949.335917592594</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45949.335917592594</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45949.335917592594</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45949.335917592594</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45949.335917592594</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45949.335917592594</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45949.335917592594</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45949.335917592594</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45949.335917592594</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45949.335917592594</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45949.335917592594</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45949.335917592594</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45949.335917592594</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45949.335917592594</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45949.335917592594</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45949.335917592594</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45949.335917592594</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45949.335917592594</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45949.335917592594</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45949.335917592594</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45949.335917592594</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45949.335917592594</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45949.335917592594</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45949.335917592594</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45949.335917592594</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45949.335917592594</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45949.335917592594</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45949.335917592594</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45949.335917592594</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45949.335917592594</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45949.335917592594</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45949.335917592594</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45949.335917592594</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45949.335917592594</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45949.335917592594</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45949.335917592594</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45949.335917592594</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45949.335917592594</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45949.335917592594</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45949.335917592594</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45949.335917592594</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45949.335917592594</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45949.335917592594</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45949.335917592594</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45949.335917592594</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45949.335917592594</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45949.335917592594</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45949.335917592594</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45949.335917592594</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45949.335917592594</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45949.335917592594</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45949.335917592594</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45949.335917592594</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45949.335917592594</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45949.335917592594</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45949.335917592594</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45949.335917592594</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45949.335917592594</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45949.335917592594</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45949.335917592594</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45949.335917592594</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45949.335917592594</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45949.335917592594</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45949.335917592594</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45949.335917592594</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45949.335917592594</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45949.335917592594</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45949.335917592594</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45949.335917592594</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45949.335917592594</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45949.335917592594</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45949.335917592594</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45949.335917592594</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45949.335917592594</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45949.335917592594</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45949.335917592594</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45949.335917592594</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45949.335917592594</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45949.335917592594</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45949.335917592594</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45949.335917592594</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45949.335917592594</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45949.335917592594</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45949.335917592594</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45949.335917592594</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45949.335917592594</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45949.335917592594</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45949.335917592594</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45949.335917592594</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45949.335917592594</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45949.335917592594</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45949.335917592594</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45949.335917592594</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45949.335917592594</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45949.335917592594</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45949.335917592594</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45949.335917592594</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45949.335917592594</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45949.335917592594</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45949.335917592594</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45949.335917592594</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45949.335917592594</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45949.335917592594</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45949.335917592594</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45949.335917592594</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45949.335917592594</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45949.335917592594</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45949.335917592594</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45949.335917592594</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45949.335917592594</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45949.335917592594</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45949.335917592594</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45949.335917592594</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45949.335917592594</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45949.335917592594</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45949.335917592594</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45949.335917592594</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45949.335917592594</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45949.335917592594</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45949.335917592594</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45949.335917592594</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45949.335917592594</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45949.335917592594</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45949.335917592594</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45949.335917592594</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45949.335917592594</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45949.335917592594</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45949.335917592594</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45949.335917592594</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45949.335917592594</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45949.335917592594</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45949.335917592594</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45949.335917592594</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45949.335917592594</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45949.335917592594</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45949.335917592594</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45949.335917592594</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45949.335917592594</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45949.335917592594</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45949.335917592594</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45949.335917592594</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45949.335917592594</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45949.335917592594</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45949.335917592594</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45949.335917592594</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39073</v>
      </c>
      <c r="B2" s="143" t="s">
        <v>5398</v>
      </c>
      <c r="C2" s="142">
        <v>1</v>
      </c>
      <c r="D2" s="143" t="s">
        <v>34463</v>
      </c>
      <c r="E2" s="142" t="s">
        <v>39074</v>
      </c>
      <c r="F2" s="144">
        <v>45926.772847222222</v>
      </c>
      <c r="G2" s="145">
        <f ca="1">IFERROR(NOW()-F2,"-")</f>
        <v>22.563070370371861</v>
      </c>
      <c r="H2" s="146">
        <v>45927.449074074102</v>
      </c>
      <c r="I2" s="143" t="str">
        <f>IFERROR(VLOOKUP(D2,DB!A:F,6,0),"")</f>
        <v>SCECO</v>
      </c>
      <c r="J2" s="143" t="str">
        <f>IFERROR(VLOOKUP(D2,DB!A:G,7,0),"")</f>
        <v>Weak</v>
      </c>
      <c r="K2" s="142" t="s">
        <v>39075</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39076</v>
      </c>
      <c r="B3" s="143" t="str">
        <f>IFERROR(VLOOKUP(D3,DB!A:K,11,0),"")</f>
        <v>R6</v>
      </c>
      <c r="C3" s="142">
        <v>1</v>
      </c>
      <c r="D3" s="143" t="s">
        <v>34282</v>
      </c>
      <c r="E3" s="142" t="s">
        <v>38964</v>
      </c>
      <c r="F3" s="146">
        <v>45939.529062499998</v>
      </c>
      <c r="G3" s="145">
        <f ca="1">IFERROR(NOW()-F3,"-")</f>
        <v>9.8068550925963791</v>
      </c>
      <c r="H3" s="146">
        <v>45927.987534722219</v>
      </c>
      <c r="I3" s="143" t="str">
        <f>IFERROR(VLOOKUP(D3,DB!A:F,6,0),"")</f>
        <v>SCECO</v>
      </c>
      <c r="J3" s="143" t="str">
        <f>IFERROR(VLOOKUP(D3,DB!A:G,7,0),"")</f>
        <v>Vandalized</v>
      </c>
      <c r="K3" s="142" t="s">
        <v>39077</v>
      </c>
      <c r="L3" s="143" t="str">
        <f>IFERROR(VLOOKUP(D3,DB!A:I,9,0),"")</f>
        <v>Latis</v>
      </c>
    </row>
    <row r="4" spans="1:16383" ht="31.5" customHeight="1">
      <c r="A4" s="142" t="s">
        <v>39078</v>
      </c>
      <c r="B4" s="142" t="str">
        <f>IFERROR(VLOOKUP(D4,DB!A:K,11,0),"")</f>
        <v>R6</v>
      </c>
      <c r="C4" s="142">
        <v>1</v>
      </c>
      <c r="D4" s="142" t="s">
        <v>34126</v>
      </c>
      <c r="E4" s="142" t="s">
        <v>38964</v>
      </c>
      <c r="F4" s="146">
        <v>45948.910879629628</v>
      </c>
      <c r="G4" s="145">
        <f ca="1">IFERROR(NOW()-F4,"-")</f>
        <v>0.42503796296659857</v>
      </c>
      <c r="H4" s="146">
        <v>45948.903344907405</v>
      </c>
      <c r="I4" s="142" t="str">
        <f>IFERROR(VLOOKUP(D4,DB!A:F,6,0),"")</f>
        <v>SCECO</v>
      </c>
      <c r="J4" s="142" t="str">
        <f>IFERROR(VLOOKUP(D4,DB!A:G,7,0),"")</f>
        <v>Vandalized</v>
      </c>
      <c r="K4" s="142" t="s">
        <v>39079</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39080</v>
      </c>
      <c r="B5" s="142" t="str">
        <f>IFERROR(VLOOKUP(D5,DB!A:K,11,0),"")</f>
        <v>R6</v>
      </c>
      <c r="C5" s="142">
        <v>1</v>
      </c>
      <c r="D5" s="142" t="s">
        <v>35558</v>
      </c>
      <c r="E5" s="142" t="s">
        <v>39074</v>
      </c>
      <c r="F5" s="146">
        <v>45949.134895833333</v>
      </c>
      <c r="G5" s="145">
        <f ca="1">IFERROR(NOW()-F5,"-")</f>
        <v>0.20102175926149357</v>
      </c>
      <c r="H5" s="146">
        <v>45949.147256944445</v>
      </c>
      <c r="I5" s="142" t="str">
        <f>IFERROR(VLOOKUP(D5,DB!A:F,6,0),"")</f>
        <v>SCECO</v>
      </c>
      <c r="J5" s="142" t="str">
        <f>IFERROR(VLOOKUP(D5,DB!A:G,7,0),"")</f>
        <v>Vandalized</v>
      </c>
      <c r="K5" s="142" t="s">
        <v>39081</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42"/>
      <c r="F6" s="109"/>
      <c r="G6" s="78">
        <f ca="1">IFERROR(NOW()-F6,"-")</f>
        <v>45949.335917592594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45949.335917592594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45949.335917592594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45949.335917592594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45949.335917592594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45949.335917592594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45949.335917592594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45949.335917592594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45949.335917592594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45949.335917592594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45949.335917592594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45949.335917592594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45949.335917592594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45949.335917592594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45949.335917592594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45949.335917592594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45949.335917592594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45949.335917592594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45949.335917592594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45949.335917592594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45949.335917592594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45949.335917592594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45949.335917592594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45949.335917592594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45949.335917592594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45949.335917592594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45949.335917592594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45949.335917592594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45949.335917592594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45949.335917592594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45949.335917592594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45949.335917592594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45949.335917592594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45949.335917592594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45949.335917592594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45949.335917592594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45949.335917592594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45949.335917592594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45949.335917592594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45949.335917592594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45949.335917592594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45949.335917592594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45949.335917592594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45949.335917592594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45949.335917592594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45949.335917592594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45949.335917592594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45949.335917592594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45949.335917592594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45949.335917592594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45949.335917592594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45949.335917592594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45949.335917592594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45949.335917592594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45949.335917592594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45949.335917592594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45949.335917592594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45949.335917592594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45949.335917592594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45949.335917592594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45949.335917592594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45949.335917592594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45949.335917592594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45949.335917592594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45949.335917592594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45949.335917592594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45949.335917592594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45949.335917592594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45949.335917592594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45949.335917592594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45949.335917592594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45949.335917592594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45949.335917592594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45949.335917592594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45949.335917592594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45949.335917592594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45949.335917592594</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2025-10-19T05:04:23Z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