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64" documentId="13_ncr:1_{F6CB121F-512D-4AA6-A0C1-0FB36C537598}" xr6:coauthVersionLast="47" xr6:coauthVersionMax="47" xr10:uidLastSave="{94565A49-C270-48F1-9ECB-8CC0529E0D8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<sst xmlns="http://schemas.openxmlformats.org/spreadsheetml/2006/main" count="179046" uniqueCount="39114">
  <si>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</si>
  <si>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</si>
  <si>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</si>
  <si>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</si>
  <si>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</si>
  <si>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</si>
  <si>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</si>
  <si>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</si>
  <si>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</si>
  <si>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</si>
  <si>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</si>
  <si>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</si>
  <si>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</si>
  <si>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</si>
  <si>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</si>
  <si>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</si>
  <si>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</si>
  <si>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</si>
  <si>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</si>
  <si>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</si>
  <si>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</si>
  <si>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</si>
  <si>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</si>
  <si>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</si>
  <si>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</si>
  <si>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</si>
  <si>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</si>
  <si>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</si>
  <si>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</si>
  <si>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</si>
  <si>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</si>
  <si>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</si>
  <si>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</si>
  <si>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</si>
  <si>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</si>
  <si>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</si>
  <si>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</si>
  <si>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</si>
  <si>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</si>
  <si>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</si>
  <si>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</si>
  <si>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</si>
  <si>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</si>
  <si>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</si>
  <si>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</si>
  <si>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</si>
  <si>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</si>
  <si>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</si>
  <si>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</si>
  <si>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</si>
  <si>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</si>
  <si>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</si>
  <si>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</si>
  <si>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</si>
  <si>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</si>
  <si>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</si>
  <si>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</si>
  <si>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</si>
  <si>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</si>
  <si>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</si>
  <si>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</si>
  <si>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</si>
  <si>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</si>
  <si>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</si>
  <si>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</si>
  <si>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</si>
  <si>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</si>
  <si>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</si>
  <si>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</si>
  <si>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</si>
  <si>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</si>
  <si>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</si>
  <si>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</si>
  <si>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</si>
  <si>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</si>
  <si>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</si>
  <si>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</si>
  <si>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</si>
  <si>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</si>
  <si>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</si>
  <si>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</si>
  <si>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</si>
  <si>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</si>
  <si>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</si>
  <si>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</si>
  <si>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</si>
  <si>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</si>
  <si>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</si>
  <si>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</si>
  <si>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</si>
  <si>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</si>
  <si>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</si>
  <si>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</si>
  <si>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</si>
  <si>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</si>
  <si>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</si>
  <si>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</si>
  <si>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</si>
  <si>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</si>
  <si>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</si>
  <si>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</si>
  <si>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</si>
  <si>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</si>
  <si>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</si>
  <si>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</si>
  <si>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</si>
  <si>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</si>
  <si>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</si>
  <si>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</si>
  <si>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</si>
  <si>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</si>
  <si>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</si>
  <si>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</si>
  <si>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</si>
  <si>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</si>
  <si>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</si>
  <si>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</si>
  <si>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</si>
  <si>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</si>
  <si>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</si>
  <si>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</si>
  <si>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</si>
  <si>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</si>
  <si>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</si>
  <si>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</si>
  <si>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</si>
  <si>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</si>
  <si>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</si>
  <si>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</si>
  <si>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</si>
  <si>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</si>
  <si>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</si>
  <si>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</si>
  <si>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</si>
  <si>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</si>
  <si>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</si>
  <si>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</si>
  <si>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</si>
  <si>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</si>
  <si>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</si>
  <si>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</si>
  <si>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</si>
  <si>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</si>
  <si>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</si>
  <si>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</si>
  <si>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</si>
  <si>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</si>
  <si>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</si>
  <si>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</si>
  <si>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</si>
  <si>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</si>
  <si>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</si>
  <si>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</si>
  <si>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</si>
  <si>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</si>
  <si>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</si>
  <si>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</si>
  <si>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</si>
  <si>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</si>
  <si>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</si>
  <si>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</si>
  <si>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</si>
  <si>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</si>
  <si>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</si>
  <si>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</si>
  <si>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</si>
  <si>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</si>
  <si>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</si>
  <si>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</si>
  <si>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</si>
  <si>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</si>
  <si>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</si>
  <si>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</si>
  <si>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</si>
  <si>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</si>
  <si>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</si>
  <si>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</si>
  <si>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</si>
  <si>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</si>
  <si>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</si>
  <si>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</si>
  <si>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</si>
  <si>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</si>
  <si>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</si>
  <si>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</si>
  <si>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</si>
  <si>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</si>
  <si>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</si>
  <si>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</si>
  <si>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</si>
  <si>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</si>
  <si>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</si>
  <si>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</si>
  <si>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</si>
  <si>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</si>
  <si>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</si>
  <si>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</si>
  <si>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</si>
  <si>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</si>
  <si>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</si>
  <si>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</si>
  <si>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</si>
  <si>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</si>
  <si>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</si>
  <si>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</si>
  <si>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</si>
  <si>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</si>
  <si>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</si>
  <si>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</si>
  <si>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</si>
  <si>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</si>
  <si>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</si>
  <si>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</si>
  <si>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</si>
  <si>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</si>
  <si>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</si>
  <si>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</si>
  <si>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</si>
  <si>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</si>
  <si>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</si>
  <si>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</si>
  <si>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</si>
  <si>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</si>
  <si>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</si>
  <si>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</si>
  <si>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</si>
  <si>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</si>
  <si>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</si>
  <si>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</si>
  <si>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</si>
  <si>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</si>
  <si>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</si>
  <si>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</si>
  <si>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</si>
  <si>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</si>
  <si>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</si>
  <si>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</si>
  <si>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</si>
  <si>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</si>
  <si>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</si>
  <si>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</si>
  <si>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</si>
  <si>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</si>
  <si>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</si>
  <si>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</si>
  <si>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</si>
  <si>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</si>
  <si>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</si>
  <si>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</si>
  <si>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</si>
  <si>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</si>
  <si>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</si>
  <si>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</si>
  <si>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</si>
  <si>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</si>
  <si>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</si>
  <si>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</si>
  <si>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</si>
  <si>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</si>
  <si>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</si>
  <si>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</si>
  <si>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</si>
  <si>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</si>
  <si>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</si>
  <si>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</si>
  <si>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</si>
  <si>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</si>
  <si>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</si>
  <si>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</si>
  <si>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</si>
  <si>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</si>
  <si>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</si>
  <si>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</si>
  <si>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</si>
  <si>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</si>
  <si>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</si>
  <si>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</si>
  <si>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</si>
  <si>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</si>
  <si>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</si>
  <si>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</si>
  <si>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</si>
  <si>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</si>
  <si>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</si>
  <si>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</si>
  <si>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</si>
  <si>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</si>
  <si>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</si>
  <si>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</si>
  <si>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</si>
  <si>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</si>
  <si>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</si>
  <si>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</si>
  <si>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</si>
  <si>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</si>
  <si>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</si>
  <si>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</si>
  <si>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</si>
  <si>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</si>
  <si>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</si>
  <si>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</si>
  <si>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</si>
  <si>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</si>
  <si>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</si>
  <si>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</si>
  <si>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</si>
  <si>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</si>
  <si>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</si>
  <si>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</si>
  <si>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</si>
  <si>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</si>
  <si>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</si>
  <si>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</si>
  <si>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</si>
  <si>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</si>
  <si>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</si>
  <si>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</si>
  <si>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</si>
  <si>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</si>
  <si>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</si>
  <si>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</si>
  <si>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</si>
  <si>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</si>
  <si>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</si>
  <si>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</si>
  <si>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</si>
  <si>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</si>
  <si>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</si>
  <si>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</si>
  <si>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</si>
  <si>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</si>
  <si>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</si>
  <si>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</si>
  <si>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</si>
  <si>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</si>
  <si>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</si>
  <si>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</si>
  <si>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</si>
  <si>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</si>
  <si>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</si>
  <si>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</si>
  <si>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</si>
  <si>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</si>
  <si>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</si>
  <si>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</si>
  <si>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</si>
  <si>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</si>
  <si>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</si>
  <si>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</si>
  <si>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</si>
  <si>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</si>
  <si>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</si>
  <si>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</si>
  <si>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</si>
  <si>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</si>
  <si>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</si>
  <si>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</si>
  <si>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</si>
  <si>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</si>
  <si>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</si>
  <si>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</si>
  <si>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</si>
  <si>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</si>
  <si>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</si>
  <si>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</si>
  <si>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</si>
  <si>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</si>
  <si>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</si>
  <si>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</si>
  <si>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</si>
  <si>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</si>
  <si>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</si>
  <si>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</si>
  <si>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</si>
  <si>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</si>
  <si>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</si>
  <si>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</si>
  <si>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</si>
  <si>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</si>
  <si>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</si>
  <si>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</si>
  <si>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</si>
  <si>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</si>
  <si>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</si>
  <si>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</si>
  <si>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</si>
  <si>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</si>
  <si>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</si>
  <si>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</si>
  <si>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</si>
  <si>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</si>
  <si>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</si>
  <si>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</si>
  <si>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</si>
  <si>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</si>
  <si>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</si>
  <si>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</si>
  <si>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</si>
  <si>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</si>
  <si>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</si>
  <si>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</si>
  <si>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</si>
  <si>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</si>
  <si>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</si>
  <si>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</si>
  <si>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</si>
  <si>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</si>
  <si>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</si>
  <si>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</si>
  <si>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</si>
  <si>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</si>
  <si>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</si>
  <si>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</si>
  <si>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</si>
  <si>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</si>
  <si>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</si>
  <si>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</si>
  <si>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</si>
  <si>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</si>
  <si>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</si>
  <si>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</si>
  <si>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</si>
  <si>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</si>
  <si>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</si>
  <si>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</si>
  <si>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</si>
  <si>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</si>
  <si>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</si>
  <si>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</si>
  <si>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</si>
  <si>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</si>
  <si>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</si>
  <si>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</si>
  <si>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</si>
  <si>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</si>
  <si>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</si>
  <si>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</si>
  <si>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</si>
  <si>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</si>
  <si>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</si>
  <si>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</si>
  <si>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</si>
  <si>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</si>
  <si>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</si>
  <si>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</si>
  <si>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</si>
  <si>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</si>
  <si>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</si>
  <si>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</si>
  <si>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</si>
  <si>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</si>
  <si>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</si>
  <si>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</si>
  <si>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</si>
  <si>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</si>
  <si>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</si>
  <si>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</si>
  <si>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</si>
  <si>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</si>
  <si>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</si>
  <si>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</si>
  <si>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</si>
  <si>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</si>
  <si>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</si>
  <si>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</si>
  <si>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</si>
  <si>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</si>
  <si>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</si>
  <si>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</si>
  <si>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</si>
  <si>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</si>
  <si>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</si>
  <si>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</si>
  <si>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</si>
  <si>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</si>
  <si>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</si>
  <si>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</si>
  <si>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</si>
  <si>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</si>
  <si>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</si>
  <si>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</si>
  <si>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</si>
  <si>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</si>
  <si>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</si>
  <si>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</si>
  <si>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</si>
  <si>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</si>
  <si>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</si>
  <si>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</si>
  <si>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</si>
  <si>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</si>
  <si>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</si>
  <si>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</si>
  <si>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</si>
  <si>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</si>
  <si>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</si>
  <si>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</si>
  <si>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</si>
  <si>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</si>
  <si>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</si>
  <si>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</si>
  <si>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</si>
  <si>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</si>
  <si>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</si>
  <si>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</si>
  <si>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</si>
  <si>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</si>
  <si>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</si>
  <si>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</si>
  <si>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</si>
  <si>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</si>
  <si>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</si>
  <si>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</si>
  <si>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</si>
  <si>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</si>
  <si>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</si>
  <si>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</si>
  <si>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</si>
  <si>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</si>
  <si>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</si>
  <si>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</si>
  <si>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</si>
  <si>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</si>
  <si>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</si>
  <si>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</si>
  <si>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</si>
  <si>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</si>
  <si>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</si>
  <si>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</si>
  <si>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</si>
  <si>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</si>
  <si>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</si>
  <si>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</si>
  <si>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</si>
  <si>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</si>
  <si>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</si>
  <si>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</si>
  <si>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</si>
  <si>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</si>
  <si>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</si>
  <si>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</si>
  <si>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</si>
  <si>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</si>
  <si>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</si>
  <si>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</si>
  <si>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</si>
  <si>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</si>
  <si>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</si>
  <si>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</si>
  <si>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</si>
  <si>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</si>
  <si>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</si>
  <si>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</si>
  <si>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</si>
  <si>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</si>
  <si>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</si>
  <si>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</si>
  <si>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</si>
  <si>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</si>
  <si>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</si>
  <si>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</si>
  <si>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</si>
  <si>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</si>
  <si>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</si>
  <si>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</si>
  <si>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</si>
  <si>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</si>
  <si>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</si>
  <si>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</si>
  <si>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</si>
  <si>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</si>
  <si>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</si>
  <si>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</si>
  <si>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</si>
  <si>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</si>
  <si>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</si>
  <si>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</si>
  <si>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</si>
  <si>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</si>
  <si>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</si>
  <si>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</si>
  <si>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</si>
  <si>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</si>
  <si>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</si>
  <si>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</si>
  <si>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</si>
  <si>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</si>
  <si>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</si>
  <si>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</si>
  <si>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</si>
  <si>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</si>
  <si>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</si>
  <si>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</si>
  <si>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</si>
  <si>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</si>
  <si>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</si>
  <si>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</si>
  <si>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</si>
  <si>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</si>
  <si>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</si>
  <si>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</si>
  <si>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</si>
  <si>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</si>
  <si>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</si>
  <si>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</si>
  <si>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</si>
  <si>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</si>
  <si>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</si>
  <si>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</si>
  <si>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</si>
  <si>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</si>
  <si>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</si>
  <si>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</si>
  <si>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</si>
  <si>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</si>
  <si>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</si>
  <si>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</si>
  <si>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</si>
  <si>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</si>
  <si>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</si>
  <si>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</si>
  <si>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</si>
  <si>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</si>
  <si>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</si>
  <si>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</si>
  <si>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</si>
  <si>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</si>
  <si>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</si>
  <si>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</si>
  <si>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</si>
  <si>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</si>
  <si>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</si>
  <si>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</si>
  <si>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</si>
  <si>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</si>
  <si>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</si>
  <si>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</si>
  <si>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</si>
  <si>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</si>
  <si>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</si>
  <si>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</si>
  <si>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</si>
  <si>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</si>
  <si>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</si>
  <si>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</si>
  <si>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</si>
  <si>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</si>
  <si>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</si>
  <si>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</si>
  <si>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</si>
  <si>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</si>
  <si>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</si>
  <si>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</si>
  <si>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</si>
  <si>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</si>
  <si>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</si>
  <si>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</si>
  <si>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</si>
  <si>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</si>
  <si>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</si>
  <si>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</si>
  <si>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</si>
  <si>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</si>
  <si>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</si>
  <si>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</si>
  <si>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</si>
  <si>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</si>
  <si>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</si>
  <si>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</si>
  <si>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</si>
  <si>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</si>
  <si>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</si>
  <si>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</si>
  <si>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</si>
  <si>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</si>
  <si>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</si>
  <si>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</si>
  <si>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</si>
  <si>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</si>
  <si>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</si>
  <si>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</si>
  <si>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</si>
  <si>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</si>
  <si>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</si>
  <si>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</si>
  <si>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</si>
  <si>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</si>
  <si>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</si>
  <si>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</si>
  <si>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</si>
  <si>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</si>
  <si>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</si>
  <si>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</si>
  <si>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</si>
  <si>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</si>
  <si>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</si>
  <si>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</si>
  <si>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</si>
  <si>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</si>
  <si>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</si>
  <si>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</si>
  <si>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</si>
  <si>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</si>
  <si>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</si>
  <si>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</si>
  <si>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</si>
  <si>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</si>
  <si>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</si>
  <si>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</si>
  <si>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</si>
  <si>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</si>
  <si>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</si>
  <si>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</si>
  <si>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</si>
  <si>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</si>
  <si>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</si>
  <si>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</si>
  <si>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</si>
  <si>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</si>
  <si>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</si>
  <si>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</si>
  <si>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</si>
  <si>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</si>
  <si>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</si>
  <si>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</si>
  <si>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</si>
  <si>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</si>
  <si>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</si>
  <si>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</si>
  <si>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</si>
  <si>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</si>
  <si>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</si>
  <si>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</si>
  <si>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</si>
  <si>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</si>
  <si>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</si>
  <si>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</si>
  <si>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</si>
  <si>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</si>
  <si>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</si>
  <si>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</si>
  <si>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</si>
  <si>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</si>
  <si>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</si>
  <si>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</si>
  <si>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</si>
  <si>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</si>
  <si>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</si>
  <si>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</si>
  <si>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</si>
  <si>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</si>
  <si>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</si>
  <si>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</si>
  <si>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</si>
  <si>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</si>
  <si>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</si>
  <si>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</si>
  <si>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</si>
  <si>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</si>
  <si>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</si>
  <si>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</si>
  <si>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</si>
  <si>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</si>
  <si>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</si>
  <si>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</si>
  <si>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</si>
  <si>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</si>
  <si>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</si>
  <si>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</si>
  <si>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</si>
  <si>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</si>
  <si>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</si>
  <si>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</si>
  <si>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</si>
  <si>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</si>
  <si>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</si>
  <si>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</si>
  <si>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</si>
  <si>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</si>
  <si>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</si>
  <si>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</si>
  <si>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</si>
  <si>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</si>
  <si>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</si>
  <si>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</si>
  <si>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</si>
  <si>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</si>
  <si>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</si>
  <si>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</si>
  <si>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</si>
  <si>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</si>
  <si>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</si>
  <si>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</si>
  <si>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</si>
  <si>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</si>
  <si>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</si>
  <si>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</si>
  <si>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</si>
  <si>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</si>
  <si>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</si>
  <si>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</si>
  <si>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</si>
  <si>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</si>
  <si>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</si>
  <si>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</si>
  <si>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</si>
  <si>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</si>
  <si>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</si>
  <si>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</si>
  <si>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</si>
  <si>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</si>
  <si>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</si>
  <si>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</si>
  <si>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</si>
  <si>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</si>
  <si>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</si>
  <si>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</si>
  <si>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</si>
  <si>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</si>
  <si>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</si>
  <si>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</si>
  <si>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</si>
  <si>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</si>
  <si>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</si>
  <si>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</si>
  <si>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</si>
  <si>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</si>
  <si>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</si>
  <si>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</si>
  <si>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</si>
  <si>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</si>
  <si>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</si>
  <si>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</si>
  <si>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</si>
  <si>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</si>
  <si>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</si>
  <si>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</si>
  <si>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</si>
  <si>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</si>
  <si>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</si>
  <si>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</si>
  <si>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</si>
  <si>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</si>
  <si>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</si>
  <si>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</si>
  <si>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</si>
  <si>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</si>
  <si>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</si>
  <si>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</si>
  <si>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</si>
  <si>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</si>
  <si>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</si>
  <si>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</si>
  <si>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</si>
  <si>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</si>
  <si>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</si>
  <si>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</si>
  <si>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</si>
  <si>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</si>
  <si>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</si>
  <si>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</si>
  <si>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</si>
  <si>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</si>
  <si>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</si>
  <si>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</si>
  <si>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</si>
  <si>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</si>
  <si>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</si>
  <si>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</si>
  <si>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</si>
  <si>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</si>
  <si>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</si>
  <si>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</si>
  <si>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</si>
  <si>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</si>
  <si>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</si>
  <si>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</si>
  <si>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</si>
  <si>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</si>
  <si>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</si>
  <si>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</si>
  <si>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</si>
  <si>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</si>
  <si>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</si>
  <si>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</si>
  <si>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</si>
  <si>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</si>
  <si>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</si>
  <si>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</si>
  <si>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</si>
  <si>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</si>
  <si>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</si>
  <si>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</si>
  <si>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</si>
  <si>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</si>
  <si>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</si>
  <si>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</si>
  <si>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</si>
  <si>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</si>
  <si>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</si>
  <si>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</si>
  <si>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</si>
  <si>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</si>
  <si>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</si>
  <si>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</si>
  <si>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</si>
  <si>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</si>
  <si>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</si>
  <si>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</si>
  <si>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</si>
  <si>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</si>
  <si>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</si>
  <si>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</si>
  <si>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</si>
  <si>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</si>
  <si>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</si>
  <si>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</si>
  <si>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</si>
  <si>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</si>
  <si>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</si>
  <si>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</si>
  <si>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</si>
  <si>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</si>
  <si>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</si>
  <si>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</si>
  <si>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</si>
  <si>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</si>
  <si>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</si>
  <si>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</si>
  <si>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</si>
  <si>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</si>
  <si>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</si>
  <si>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</si>
  <si>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</si>
  <si>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</si>
  <si>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</si>
  <si>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</si>
  <si>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</si>
  <si>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</si>
  <si>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</si>
  <si>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</si>
  <si>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</si>
  <si>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</si>
  <si>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</si>
  <si>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</si>
  <si>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</si>
  <si>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</si>
  <si>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</si>
  <si>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</si>
  <si>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</si>
  <si>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</si>
  <si>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</si>
  <si>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</si>
  <si>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</si>
  <si>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</si>
  <si>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</si>
  <si>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</si>
  <si>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</si>
  <si>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</si>
  <si>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</si>
  <si>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</si>
  <si>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</si>
  <si>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</si>
  <si>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</si>
  <si>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</si>
  <si>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</si>
  <si>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</si>
  <si>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</si>
  <si>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</si>
  <si>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</si>
  <si>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</si>
  <si>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</si>
  <si>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</si>
  <si>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</si>
  <si>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</si>
  <si>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</si>
  <si>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</si>
  <si>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</si>
  <si>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</si>
  <si>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</si>
  <si>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</si>
  <si>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</si>
  <si>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</si>
  <si>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</si>
  <si>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</si>
  <si>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</si>
  <si>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</si>
  <si>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</si>
  <si>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</si>
  <si>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</si>
  <si>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</si>
  <si>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</si>
  <si>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</si>
  <si>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</si>
  <si>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</si>
  <si>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</si>
  <si>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</si>
  <si>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</si>
  <si>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</si>
  <si>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</si>
  <si>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</si>
  <si>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</si>
  <si>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</si>
  <si>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</si>
  <si>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</si>
  <si>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</si>
  <si>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</si>
  <si>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</si>
  <si>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</si>
  <si>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</si>
  <si>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</si>
  <si>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</si>
  <si>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</si>
  <si>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</si>
  <si>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</si>
  <si>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</si>
  <si>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</si>
  <si>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</si>
  <si>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</si>
  <si>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</si>
  <si>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</si>
  <si>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</si>
  <si>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</si>
  <si>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</si>
  <si>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</si>
  <si>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</si>
  <si>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</si>
  <si>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</si>
  <si>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</si>
  <si>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</si>
  <si>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</si>
  <si>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</si>
  <si>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</si>
  <si>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</si>
  <si>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</si>
  <si>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</si>
  <si>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</si>
  <si>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</si>
  <si>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</si>
  <si>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</si>
  <si>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</si>
  <si>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</si>
  <si>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</si>
  <si>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</si>
  <si>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</si>
  <si>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</si>
  <si>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</si>
  <si>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</si>
  <si>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</si>
  <si>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</si>
  <si>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</si>
  <si>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</si>
  <si>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</si>
  <si>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</si>
  <si>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</si>
  <si>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</si>
  <si>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</si>
  <si>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</si>
  <si>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</si>
  <si>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</si>
  <si>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</si>
  <si>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</si>
  <si>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</si>
  <si>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</si>
  <si>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</si>
  <si>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</si>
  <si>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</si>
  <si>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</si>
  <si>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</si>
  <si>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</si>
  <si>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</si>
  <si>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</si>
  <si>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</si>
  <si>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</si>
  <si>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</si>
  <si>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</si>
  <si>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</si>
  <si>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</si>
  <si>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</si>
  <si>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</si>
  <si>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</si>
  <si>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</si>
  <si>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</si>
  <si>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</si>
  <si>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</si>
  <si>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</si>
  <si>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</si>
  <si>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</si>
  <si>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</si>
  <si>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</si>
  <si>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</si>
  <si>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</si>
  <si>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</si>
  <si>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</si>
  <si>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</si>
  <si>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</si>
  <si>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</si>
  <si>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</si>
  <si>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</si>
  <si>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</si>
  <si>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</si>
  <si>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</si>
  <si>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</si>
  <si>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</si>
  <si>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</si>
  <si>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</si>
  <si>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</si>
  <si>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</si>
  <si>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</si>
  <si>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</si>
  <si>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</si>
  <si>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</si>
  <si>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</si>
  <si>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</si>
  <si>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</si>
  <si>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</si>
  <si>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</si>
  <si>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</si>
  <si>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</si>
  <si>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</si>
  <si>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</si>
  <si>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</si>
  <si>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</si>
  <si>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</si>
  <si>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</si>
  <si>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</si>
  <si>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</si>
  <si>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</si>
  <si>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</si>
  <si>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</si>
  <si>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</si>
  <si>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</si>
  <si>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</si>
  <si>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</si>
  <si>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</si>
  <si>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</si>
  <si>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</si>
  <si>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</si>
  <si>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</si>
  <si>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</si>
  <si>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</si>
  <si>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</si>
  <si>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</si>
  <si>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</si>
  <si>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</si>
  <si>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</si>
  <si>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</si>
  <si>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</si>
  <si>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</si>
  <si>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</si>
  <si>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</si>
  <si>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</si>
  <si>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</si>
  <si>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</si>
  <si>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</si>
  <si>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</si>
  <si>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</si>
  <si>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</si>
  <si>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</si>
  <si>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</si>
  <si>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</si>
  <si>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</si>
  <si>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</si>
  <si>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</si>
  <si>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</si>
  <si>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</si>
  <si>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</si>
  <si>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</si>
  <si>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</si>
  <si>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</si>
  <si>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</si>
  <si>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</si>
  <si>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</si>
  <si>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</si>
  <si>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</si>
  <si>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</si>
  <si>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</si>
  <si>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</si>
  <si>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</si>
  <si>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</si>
  <si>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</si>
  <si>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</si>
  <si>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</si>
  <si>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</si>
  <si>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</si>
  <si>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</si>
  <si>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</si>
  <si>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</si>
  <si>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</si>
  <si>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</si>
  <si>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</si>
  <si>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</si>
  <si>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</si>
  <si>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</si>
  <si>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</si>
  <si>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</si>
  <si>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</si>
  <si>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</si>
  <si>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</si>
  <si>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</si>
  <si>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</si>
  <si>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</si>
  <si>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</si>
  <si>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</si>
  <si>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</si>
  <si>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</si>
  <si>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</si>
  <si>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</si>
  <si>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</si>
  <si>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</si>
  <si>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</si>
  <si>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</si>
  <si>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</si>
  <si>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</si>
  <si>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</si>
  <si>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</si>
  <si>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</si>
  <si>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</si>
  <si>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</si>
  <si>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</si>
  <si>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</si>
  <si>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</si>
  <si>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</si>
  <si>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</si>
  <si>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</si>
  <si>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</si>
  <si>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</si>
  <si>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</si>
  <si>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</si>
  <si>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</si>
  <si>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</si>
  <si>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</si>
  <si>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</si>
  <si>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</si>
  <si>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</si>
  <si>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</si>
  <si>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</si>
  <si>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</si>
  <si>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</si>
  <si>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</si>
  <si>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</si>
  <si>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</si>
  <si>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</si>
  <si>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</si>
  <si>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</si>
  <si>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</si>
  <si>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</si>
  <si>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</si>
  <si>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</si>
  <si>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</si>
  <si>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</si>
  <si>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</si>
  <si>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</si>
  <si>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</si>
  <si>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</si>
  <si>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</si>
  <si>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</si>
  <si>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</si>
  <si>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</si>
  <si>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</si>
  <si>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</si>
  <si>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</si>
  <si>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</si>
  <si>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</si>
  <si>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</si>
  <si>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</si>
  <si>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</si>
  <si>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</si>
  <si>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</si>
  <si>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</si>
  <si>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</si>
  <si>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</si>
  <si>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</si>
  <si>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</si>
  <si>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</si>
  <si>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</si>
  <si>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</si>
  <si>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</si>
  <si>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</si>
  <si>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</si>
  <si>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</si>
  <si>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</si>
  <si>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</si>
  <si>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</si>
  <si>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</si>
  <si>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</si>
  <si>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</si>
  <si>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</si>
  <si>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</si>
  <si>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</si>
  <si>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</si>
  <si>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</si>
  <si>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</si>
  <si>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</si>
  <si>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</si>
  <si>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</si>
  <si>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</si>
  <si>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</si>
  <si>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</si>
  <si>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</si>
  <si>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</si>
  <si>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</si>
  <si>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</si>
  <si>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</si>
  <si>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</si>
  <si>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</si>
  <si>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</si>
  <si>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</si>
  <si>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</si>
  <si>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</si>
  <si>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</si>
  <si>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</si>
  <si>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</si>
  <si>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</si>
  <si>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</si>
  <si>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</si>
  <si>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</si>
  <si>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</si>
  <si>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</si>
  <si>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</si>
  <si>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</si>
  <si>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</si>
  <si>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</si>
  <si>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</si>
  <si>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</si>
  <si>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</si>
  <si>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</si>
  <si>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</si>
  <si>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</si>
  <si>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</si>
  <si>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</si>
  <si>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</si>
  <si>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</si>
  <si>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</si>
  <si>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</si>
  <si>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</si>
  <si>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</si>
  <si>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</si>
  <si>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</si>
  <si>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</si>
  <si>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</si>
  <si>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</si>
  <si>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</si>
  <si>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</si>
  <si>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</si>
  <si>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</si>
  <si>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</si>
  <si>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</si>
  <si>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</si>
  <si>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</si>
  <si>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</si>
  <si>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</si>
  <si>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</si>
  <si>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</si>
  <si>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</si>
  <si>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</si>
  <si>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</si>
  <si>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</si>
  <si>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</si>
  <si>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</si>
  <si>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</si>
  <si>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</si>
  <si>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</si>
  <si>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</si>
  <si>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</si>
  <si>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</si>
  <si>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</si>
  <si>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</si>
  <si>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</si>
  <si>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</si>
  <si>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</si>
  <si>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</si>
  <si>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</si>
  <si>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</si>
  <si>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</si>
  <si>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</si>
  <si>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</si>
  <si>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</si>
  <si>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</si>
  <si>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</si>
  <si>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</si>
  <si>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</si>
  <si>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</si>
  <si>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</si>
  <si>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</si>
  <si>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</si>
  <si>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</si>
  <si>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</si>
  <si>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</si>
  <si>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</si>
  <si>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</si>
  <si>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</si>
  <si>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</si>
  <si>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</si>
  <si>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</si>
  <si>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</si>
  <si>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</si>
  <si>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</si>
  <si>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</si>
  <si>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</si>
  <si>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</si>
  <si>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</si>
  <si>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</si>
  <si>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</si>
  <si>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</si>
  <si>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</si>
  <si>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</si>
  <si>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</si>
  <si>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</si>
  <si>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</si>
  <si>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</si>
  <si>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</si>
  <si>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</si>
  <si>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</si>
  <si>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</si>
  <si>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</si>
  <si>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</si>
  <si>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</si>
  <si>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</si>
  <si>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</si>
  <si>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</si>
  <si>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</si>
  <si>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</si>
  <si>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</si>
  <si>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</si>
  <si>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</si>
  <si>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</si>
  <si>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</si>
  <si>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</si>
  <si>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</si>
  <si>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</si>
  <si>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</si>
  <si>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</si>
  <si>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</si>
  <si>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</si>
  <si>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</si>
  <si>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</si>
  <si>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</si>
  <si>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</si>
  <si>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</si>
  <si>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</si>
  <si>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</si>
  <si>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</si>
  <si>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</si>
  <si>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</si>
  <si>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</si>
  <si>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</si>
  <si>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</si>
  <si>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</si>
  <si>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</si>
  <si>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</si>
  <si>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</si>
  <si>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</si>
  <si>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</si>
  <si>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</si>
  <si>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</si>
  <si>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</si>
  <si>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</si>
  <si>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</si>
  <si>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</si>
  <si>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</si>
  <si>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</si>
  <si>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</si>
  <si>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</si>
  <si>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</si>
  <si>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</si>
  <si>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</si>
  <si>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</si>
  <si>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</si>
  <si>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</si>
  <si>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</si>
  <si>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</si>
  <si>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</si>
  <si>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</si>
  <si>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</si>
  <si>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</si>
  <si>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</si>
  <si>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</si>
  <si>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</si>
  <si>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</si>
  <si>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</si>
  <si>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</si>
  <si>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</si>
  <si>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</si>
  <si>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</si>
  <si>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</si>
  <si>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</si>
  <si>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</si>
  <si>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</si>
  <si>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</si>
  <si>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</si>
  <si>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</si>
  <si>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</si>
  <si>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</si>
  <si>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</si>
  <si>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</si>
  <si>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</si>
  <si>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</si>
  <si>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</si>
  <si>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</si>
  <si>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</si>
  <si>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</si>
  <si>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</si>
  <si>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</si>
  <si>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</si>
  <si>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</si>
  <si>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</si>
  <si>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</si>
  <si>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</si>
  <si>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</si>
  <si>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</si>
  <si>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</si>
  <si>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</si>
  <si>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</si>
  <si>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</si>
  <si>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</si>
  <si>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</si>
  <si>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</si>
  <si>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</si>
  <si>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</si>
  <si>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</si>
  <si>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</si>
  <si>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</si>
  <si>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</si>
  <si>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</si>
  <si>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</si>
  <si>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</si>
  <si>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</si>
  <si>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</si>
  <si>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</si>
  <si>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</si>
  <si>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</si>
  <si>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</si>
  <si>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</si>
  <si>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</si>
  <si>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</si>
  <si>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</si>
  <si>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</si>
  <si>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</si>
  <si>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</si>
  <si>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</si>
  <si>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</si>
  <si>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</si>
  <si>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</si>
  <si>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</si>
  <si>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</si>
  <si>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</si>
  <si>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</si>
  <si>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</si>
  <si>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</si>
  <si>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</si>
  <si>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</si>
  <si>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</si>
  <si>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</si>
  <si>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</si>
  <si>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</si>
  <si>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</si>
  <si>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</si>
  <si>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</si>
  <si>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</si>
  <si>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</si>
  <si>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</si>
  <si>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</si>
  <si>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</si>
  <si>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</si>
  <si>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</si>
  <si>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</si>
  <si>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</si>
  <si>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</si>
  <si>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</si>
  <si>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</si>
  <si>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</si>
  <si>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</si>
  <si>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</si>
  <si>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</si>
  <si>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</si>
  <si>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</si>
  <si>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</si>
  <si>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</si>
  <si>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</si>
  <si>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</si>
  <si>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</si>
  <si>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</si>
  <si>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</si>
  <si>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</si>
  <si>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</si>
  <si>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</si>
  <si>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</si>
  <si>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</si>
  <si>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</si>
  <si>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</si>
  <si>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</si>
  <si>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</si>
  <si>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</si>
  <si>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</si>
  <si>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</si>
  <si>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</si>
  <si>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</si>
  <si>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</si>
  <si>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</si>
  <si>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</si>
  <si>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</si>
  <si>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</si>
  <si>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</si>
  <si>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</si>
  <si>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</si>
  <si>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</si>
  <si>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</si>
  <si>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</si>
  <si>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</si>
  <si>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</si>
  <si>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</si>
  <si>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</si>
  <si>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</si>
  <si>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</si>
  <si>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</si>
  <si>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</si>
  <si>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</si>
  <si>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</si>
  <si>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</si>
  <si>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</si>
  <si>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</si>
  <si>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</si>
  <si>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</si>
  <si>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</si>
  <si>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</si>
  <si>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</si>
  <si>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</si>
  <si>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</si>
  <si>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</si>
  <si>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</si>
  <si>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</si>
  <si>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</si>
  <si>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</si>
  <si>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</si>
  <si>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</si>
  <si>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</si>
  <si>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</si>
  <si>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</si>
  <si>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</si>
  <si>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</si>
  <si>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</si>
  <si>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</si>
  <si>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</si>
  <si>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</si>
  <si>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</si>
  <si>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</si>
  <si>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</si>
  <si>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</si>
  <si>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</si>
  <si>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</si>
  <si>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</si>
  <si>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</si>
  <si>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</si>
  <si>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</si>
  <si>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</si>
  <si>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</si>
  <si>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</si>
  <si>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</si>
  <si>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</si>
  <si>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</si>
  <si>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</si>
  <si>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</si>
  <si>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</si>
  <si>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</si>
  <si>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</si>
  <si>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</si>
  <si>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</si>
  <si>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</si>
  <si>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</si>
  <si>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</si>
  <si>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</si>
  <si>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</si>
  <si>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</si>
  <si>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</si>
  <si>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</si>
  <si>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</si>
  <si>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</si>
  <si>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</si>
  <si>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</si>
  <si>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</si>
  <si>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</si>
  <si>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</si>
  <si>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</si>
  <si>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</si>
  <si>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</si>
  <si>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</si>
  <si>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</si>
  <si>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</si>
  <si>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</si>
  <si>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</si>
  <si>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</si>
  <si>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</si>
  <si>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</si>
  <si>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</si>
  <si>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</si>
  <si>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</si>
  <si>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</si>
  <si>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</si>
  <si>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</si>
  <si>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</si>
  <si>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</si>
  <si>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</si>
  <si>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</si>
  <si>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</si>
  <si>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</si>
  <si>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</si>
  <si>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</si>
  <si>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</si>
  <si>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</si>
  <si>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</si>
  <si>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</si>
  <si>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</si>
  <si>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</si>
  <si>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</si>
  <si>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</si>
  <si>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</si>
  <si>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</si>
  <si>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</si>
  <si>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</si>
  <si>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</si>
  <si>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</si>
  <si>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</si>
  <si>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</si>
  <si>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</si>
  <si>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</si>
  <si>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</si>
  <si>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</si>
  <si>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</si>
  <si>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</si>
  <si>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</si>
  <si>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</si>
  <si>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</si>
  <si>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</si>
  <si>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</si>
  <si>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</si>
  <si>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</si>
  <si>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</si>
  <si>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</si>
  <si>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</si>
  <si>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</si>
  <si>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</si>
  <si>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</si>
  <si>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</si>
  <si>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</si>
  <si>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</si>
  <si>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</si>
  <si>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</si>
  <si>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</si>
  <si>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</si>
  <si>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</si>
  <si>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</si>
  <si>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</si>
  <si>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</si>
  <si>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</si>
  <si>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</si>
  <si>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</si>
  <si>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</si>
  <si>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</si>
  <si>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</si>
  <si>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</si>
  <si>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</si>
  <si>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</si>
  <si>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</si>
  <si>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</si>
  <si>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</si>
  <si>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</si>
  <si>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</si>
  <si>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</si>
  <si>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</si>
  <si>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</si>
  <si>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</si>
  <si>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</si>
  <si>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</si>
  <si>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</si>
  <si>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</si>
  <si>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</si>
  <si>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</si>
  <si>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</si>
  <si>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</si>
  <si>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</si>
  <si>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</si>
  <si>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</si>
  <si>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</si>
  <si>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</si>
  <si>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</si>
  <si>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</si>
  <si>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</si>
  <si>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</si>
  <si>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</si>
  <si>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</si>
  <si>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</si>
  <si>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</si>
  <si>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</si>
  <si>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</si>
  <si>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</si>
  <si>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</si>
  <si>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</si>
  <si>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</si>
  <si>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</si>
  <si>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</si>
  <si>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</si>
  <si>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</si>
  <si>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</si>
  <si>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</si>
  <si>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</si>
  <si>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</si>
  <si>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</si>
  <si>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</si>
  <si>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</si>
  <si>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</si>
  <si>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</si>
  <si>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</si>
  <si>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</si>
  <si>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</si>
  <si>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</si>
  <si>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</si>
  <si>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</si>
  <si>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</si>
  <si>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</si>
  <si>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</si>
  <si>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</si>
  <si>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</si>
  <si>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</si>
  <si>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</si>
  <si>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</si>
  <si>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</si>
  <si>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</si>
  <si>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</si>
  <si>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</si>
  <si>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</si>
  <si>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</si>
  <si>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</si>
  <si>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</si>
  <si>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</si>
  <si>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</si>
  <si>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</si>
  <si>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</si>
  <si>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</si>
  <si>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</si>
  <si>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</si>
  <si>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</si>
  <si>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</si>
  <si>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</si>
  <si>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</si>
  <si>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</si>
  <si>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</si>
  <si>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</si>
  <si>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</si>
  <si>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</si>
  <si>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</si>
  <si>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</si>
  <si>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</si>
  <si>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</si>
  <si>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</si>
  <si>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</si>
  <si>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</si>
  <si>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</si>
  <si>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</si>
  <si>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</si>
  <si>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</si>
  <si>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</si>
  <si>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</si>
  <si>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</si>
  <si>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</si>
  <si>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</si>
  <si>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</si>
  <si>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</si>
  <si>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</si>
  <si>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</si>
  <si>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</si>
  <si>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</si>
  <si>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</si>
  <si>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</si>
  <si>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</si>
  <si>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</si>
  <si>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</si>
  <si>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</si>
  <si>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</si>
  <si>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</si>
  <si>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</si>
  <si>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</si>
  <si>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</si>
  <si>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</si>
  <si>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</si>
  <si>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</si>
  <si>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</si>
  <si>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</si>
  <si>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</si>
  <si>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</si>
  <si>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</si>
  <si>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</si>
  <si>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</si>
  <si>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</si>
  <si>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</si>
  <si>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</si>
  <si>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</si>
  <si>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</si>
  <si>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</si>
  <si>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</si>
  <si>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</si>
  <si>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</si>
  <si>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</si>
  <si>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</si>
  <si>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</si>
  <si>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</si>
  <si>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</si>
  <si>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</si>
  <si>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</si>
  <si>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</si>
  <si>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</si>
  <si>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</si>
  <si>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</si>
  <si>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</si>
  <si>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</si>
  <si>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</si>
  <si>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</si>
  <si>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</si>
  <si>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</si>
  <si>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</si>
  <si>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</si>
  <si>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</si>
  <si>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</si>
  <si>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</si>
  <si>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</si>
  <si>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</si>
  <si>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</si>
  <si>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</si>
  <si>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</si>
  <si>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</si>
  <si>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</si>
  <si>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</si>
  <si>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</si>
  <si>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</si>
  <si>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</si>
  <si>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</si>
  <si>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</si>
  <si>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</si>
  <si>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</si>
  <si>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</si>
  <si>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</si>
  <si>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</si>
  <si>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</si>
  <si>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</si>
  <si>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</si>
  <si>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</si>
  <si>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</si>
  <si>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</si>
  <si>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</si>
  <si>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</si>
  <si>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</si>
  <si>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</si>
  <si>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</si>
  <si>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</si>
  <si>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</si>
  <si>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</si>
  <si>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</si>
  <si>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</si>
  <si>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</si>
  <si>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</si>
  <si>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</si>
  <si>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</si>
  <si>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</si>
  <si>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</si>
  <si>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</si>
  <si>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</si>
  <si>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</si>
  <si>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</si>
  <si>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</si>
  <si>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</si>
  <si>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</si>
  <si>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</si>
  <si>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</si>
  <si>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</si>
  <si>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</si>
  <si>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</si>
  <si>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</si>
  <si>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</si>
  <si>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</si>
  <si>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</si>
  <si>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</si>
  <si>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</si>
  <si>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</si>
  <si>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</si>
  <si>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</si>
  <si>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</si>
  <si>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</si>
  <si>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</si>
  <si>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</si>
  <si>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</si>
  <si>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</si>
  <si>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</si>
  <si>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</si>
  <si>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</si>
  <si>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</si>
  <si>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</si>
  <si>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</si>
  <si>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</si>
  <si>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</si>
  <si>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</si>
  <si>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</si>
  <si>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</si>
  <si>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</si>
  <si>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</si>
  <si>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</si>
  <si>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</si>
  <si>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</si>
  <si>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</si>
  <si>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</si>
  <si>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</si>
  <si>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</si>
  <si>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</si>
  <si>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</si>
  <si>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</si>
  <si>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</si>
  <si>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</si>
  <si>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</si>
  <si>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</si>
  <si>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</si>
  <si>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</si>
  <si>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</si>
  <si>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</si>
  <si>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</si>
  <si>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</si>
  <si>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</si>
  <si>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</si>
  <si>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</si>
  <si>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</si>
  <si>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</si>
  <si>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</si>
  <si>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</si>
  <si>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</si>
  <si>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</si>
  <si>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</si>
  <si>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</si>
  <si>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</si>
  <si>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</si>
  <si>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</si>
  <si>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</si>
  <si>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</si>
  <si>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</si>
  <si>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</si>
  <si>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</si>
  <si>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</si>
  <si>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</si>
  <si>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</si>
  <si>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</si>
  <si>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</si>
  <si>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</si>
  <si>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</si>
  <si>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</si>
  <si>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</si>
  <si>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</si>
  <si>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</si>
  <si>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</si>
  <si>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</si>
  <si>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</si>
  <si>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</si>
  <si>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</si>
  <si>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</si>
  <si>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</si>
  <si>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</si>
  <si>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</si>
  <si>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</si>
  <si>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</si>
  <si>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</si>
  <si>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</si>
  <si>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</si>
  <si>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</si>
  <si>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</si>
  <si>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</si>
  <si>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</si>
  <si>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</si>
  <si>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</si>
  <si>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</si>
  <si>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</si>
  <si>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</si>
  <si>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</si>
  <si>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</si>
  <si>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</si>
  <si>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</si>
  <si>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</si>
  <si>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</si>
  <si>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</si>
  <si>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</si>
  <si>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</si>
  <si>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</si>
  <si>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</si>
  <si>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</si>
  <si>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</si>
  <si>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</si>
  <si>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</si>
  <si>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</si>
  <si>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</si>
  <si>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</si>
  <si>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</si>
  <si>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</si>
  <si>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</si>
  <si>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</si>
  <si>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</si>
  <si>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</si>
  <si>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</si>
  <si>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</si>
  <si>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</si>
  <si>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</si>
  <si>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</si>
  <si>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</si>
  <si>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</si>
  <si>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</si>
  <si>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</si>
  <si>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</si>
  <si>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</si>
  <si>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</si>
  <si>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</si>
  <si>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</si>
  <si>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</si>
  <si>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</si>
  <si>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</si>
  <si>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</si>
  <si>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</si>
  <si>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</si>
  <si>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</si>
  <si>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</si>
  <si>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</si>
  <si>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</si>
  <si>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</si>
  <si>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</si>
  <si>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</si>
  <si>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</si>
  <si>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</si>
  <si>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</si>
  <si>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</si>
  <si>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</si>
  <si>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</si>
  <si>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</si>
  <si>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</si>
  <si>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</si>
  <si>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</si>
  <si>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</si>
  <si>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</si>
  <si>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</si>
  <si>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</si>
  <si>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</si>
  <si>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</si>
  <si>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</si>
  <si>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</si>
  <si>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</si>
  <si>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</si>
  <si>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</si>
  <si>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</si>
  <si>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</si>
  <si>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</si>
  <si>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</si>
  <si>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</si>
  <si>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</si>
  <si>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</si>
  <si>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</si>
  <si>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</si>
  <si>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</si>
  <si>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</si>
  <si>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</si>
  <si>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</si>
  <si>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</si>
  <si>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</si>
  <si>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</si>
  <si>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</si>
  <si>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</si>
  <si>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</si>
  <si>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</si>
  <si>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</si>
  <si>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</si>
  <si>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</si>
  <si>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</si>
  <si>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</si>
  <si>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</si>
  <si>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</si>
  <si>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</si>
  <si>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</si>
  <si>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</si>
  <si>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</si>
  <si>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</si>
  <si>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</si>
  <si>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</si>
  <si>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</si>
  <si>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</si>
  <si>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</si>
  <si>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</si>
  <si>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</si>
  <si>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</si>
  <si>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</si>
  <si>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</si>
  <si>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</si>
  <si>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</si>
  <si>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</si>
  <si>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</si>
  <si>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</si>
  <si>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</si>
  <si>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</si>
  <si>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</si>
  <si>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</si>
  <si>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</si>
  <si>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</si>
  <si>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</si>
  <si>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</si>
  <si>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</si>
  <si>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</si>
  <si>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</si>
  <si>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</si>
  <si>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</si>
  <si>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</si>
  <si>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</si>
  <si>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</si>
  <si>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</si>
  <si>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</si>
  <si>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</si>
  <si>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</si>
  <si>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</si>
  <si>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</si>
  <si>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</si>
  <si>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</si>
  <si>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</si>
  <si>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</si>
  <si>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</si>
  <si>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</si>
  <si>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</si>
  <si>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</si>
  <si>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</si>
  <si>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</si>
  <si>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</si>
  <si>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</si>
  <si>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</si>
  <si>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</si>
  <si>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</si>
  <si>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</si>
  <si>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</si>
  <si>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</si>
  <si>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</si>
  <si>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</si>
  <si>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</si>
  <si>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</si>
  <si>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</si>
  <si>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</si>
  <si>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</si>
  <si>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</si>
  <si>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</si>
  <si>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</si>
  <si>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</si>
  <si>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</si>
  <si>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</si>
  <si>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</si>
  <si>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</si>
  <si>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</si>
  <si>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</si>
  <si>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</si>
  <si>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</si>
  <si>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</si>
  <si>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</si>
  <si>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</si>
  <si>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</si>
  <si>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</si>
  <si>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</si>
  <si>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</si>
  <si>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</si>
  <si>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</si>
  <si>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</si>
  <si>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</si>
  <si>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</si>
  <si>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</si>
  <si>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</si>
  <si>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</si>
  <si>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</si>
  <si>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</si>
  <si>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</si>
  <si>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</si>
  <si>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</si>
  <si>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</si>
  <si>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</si>
  <si>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</si>
  <si>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</si>
  <si>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</si>
  <si>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</si>
  <si>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</si>
  <si>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</si>
  <si>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</si>
  <si>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</si>
  <si>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</si>
  <si>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</si>
  <si>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</si>
  <si>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</si>
  <si>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</si>
  <si>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</si>
  <si>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</si>
  <si>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</si>
  <si>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</si>
  <si>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</si>
  <si>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</si>
  <si>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</si>
  <si>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</si>
  <si>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</si>
  <si>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</si>
  <si>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</si>
  <si>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</si>
  <si>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</si>
  <si>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</si>
  <si>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</si>
  <si>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</si>
  <si>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</si>
  <si>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</si>
  <si>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</si>
  <si>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</si>
  <si>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</si>
  <si>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</si>
  <si>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</si>
  <si>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</si>
  <si>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</si>
  <si>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</si>
  <si>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</si>
  <si>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</si>
  <si>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</si>
  <si>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</si>
  <si>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</si>
  <si>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</si>
  <si>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</si>
  <si>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</si>
  <si>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</si>
  <si>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</si>
  <si>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</si>
  <si>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</si>
  <si>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</si>
  <si>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</si>
  <si>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</si>
  <si>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</si>
  <si>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</si>
  <si>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</si>
  <si>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</si>
  <si>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</si>
  <si>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</si>
  <si>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</si>
  <si>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</si>
  <si>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</si>
  <si>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</si>
  <si>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</si>
  <si>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</si>
  <si>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</si>
  <si>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</si>
  <si>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</si>
  <si>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</si>
  <si>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</si>
  <si>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</si>
  <si>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</si>
  <si>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</si>
  <si>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</si>
  <si>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</si>
  <si>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</si>
  <si>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</si>
  <si>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</si>
  <si>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</si>
  <si>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</si>
  <si>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</si>
  <si>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</si>
  <si>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</si>
  <si>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</si>
  <si>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</si>
  <si>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</si>
  <si>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</si>
  <si>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</si>
  <si>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</si>
  <si>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</si>
  <si>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</si>
  <si>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</si>
  <si>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</si>
  <si>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</si>
  <si>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</si>
  <si>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</si>
  <si>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</si>
  <si>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</si>
  <si>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</si>
  <si>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</si>
  <si>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</si>
  <si>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</si>
  <si>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</si>
  <si>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</si>
  <si>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</si>
  <si>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</si>
  <si>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</si>
  <si>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</si>
  <si>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</si>
  <si>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</si>
  <si>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</si>
  <si>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</si>
  <si>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</si>
  <si>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</si>
  <si>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</si>
  <si>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</si>
  <si>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</si>
  <si>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</si>
  <si>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</si>
  <si>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</si>
  <si>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</si>
  <si>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</si>
  <si>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</si>
  <si>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</si>
  <si>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</si>
  <si>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</si>
  <si>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</si>
  <si>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</si>
  <si>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</si>
  <si>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</si>
  <si>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</si>
  <si>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</si>
  <si>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</si>
  <si>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</si>
  <si>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</si>
  <si>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</si>
  <si>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</si>
  <si>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</si>
  <si>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</si>
  <si>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</si>
  <si>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</si>
  <si>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</si>
  <si>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</si>
  <si>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</si>
  <si>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</si>
  <si>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</si>
  <si>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</si>
  <si>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</si>
  <si>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</si>
  <si>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</si>
  <si>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</si>
  <si>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</si>
  <si>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</si>
  <si>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</si>
  <si>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</si>
  <si>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</si>
  <si>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</si>
  <si>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</si>
  <si>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</si>
  <si>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</si>
  <si>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</si>
  <si>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</si>
  <si>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</si>
  <si>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</si>
  <si>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</si>
  <si>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</si>
  <si>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</si>
  <si>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</si>
  <si>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</si>
  <si>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</si>
  <si>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</si>
  <si>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</si>
  <si>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</si>
  <si>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</si>
  <si>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</si>
  <si>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</si>
  <si>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</si>
  <si>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</si>
  <si>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</si>
  <si>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</si>
  <si>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</si>
  <si>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</si>
  <si>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</si>
  <si>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</si>
  <si>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</si>
  <si>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</si>
  <si>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</si>
  <si>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</si>
  <si>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</si>
  <si>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</si>
  <si>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</si>
  <si>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</si>
  <si>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</si>
  <si>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</si>
  <si>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</si>
  <si>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</si>
  <si>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</si>
  <si>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</si>
  <si>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</si>
  <si>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</si>
  <si>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</si>
  <si>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</si>
  <si>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</si>
  <si>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</si>
  <si>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</si>
  <si>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</si>
  <si>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</si>
  <si>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</si>
  <si>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</si>
  <si>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</si>
  <si>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</si>
  <si>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</si>
  <si>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</si>
  <si>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</si>
  <si>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</si>
  <si>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</si>
  <si>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</si>
  <si>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</si>
  <si>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</si>
  <si>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</si>
  <si>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</si>
  <si>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</si>
  <si>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</si>
  <si>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</si>
  <si>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</si>
  <si>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</si>
  <si>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</si>
  <si>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</si>
  <si>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</si>
  <si>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</si>
  <si>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</si>
  <si>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</si>
  <si>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</si>
  <si>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</si>
  <si>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</si>
  <si>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</si>
  <si>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</si>
  <si>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</si>
  <si>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</si>
  <si>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</si>
  <si>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</si>
  <si>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</si>
  <si>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</si>
  <si>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</si>
  <si>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</si>
  <si>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</si>
  <si>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</si>
  <si>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</si>
  <si>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</si>
  <si>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</si>
  <si>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</si>
  <si>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</si>
  <si>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</si>
  <si>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</si>
  <si>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</si>
  <si>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</si>
  <si>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</si>
  <si>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</si>
  <si>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</si>
  <si>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</si>
  <si>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</si>
  <si>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</si>
  <si>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</si>
  <si>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</si>
  <si>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</si>
  <si>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</si>
  <si>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</si>
  <si>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</si>
  <si>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</si>
  <si>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</si>
  <si>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</si>
  <si>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</si>
  <si>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</si>
  <si>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</si>
  <si>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</si>
  <si>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</si>
  <si>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</si>
  <si>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</si>
  <si>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</si>
  <si>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</si>
  <si>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</si>
  <si>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</si>
  <si>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</si>
  <si>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</si>
  <si>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</si>
  <si>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</si>
  <si>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</si>
  <si>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</si>
  <si>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</si>
  <si>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</si>
  <si>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</si>
  <si>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</si>
  <si>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</si>
  <si>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</si>
  <si>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</si>
  <si>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</si>
  <si>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</si>
  <si>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</si>
  <si>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</si>
  <si>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</si>
  <si>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</si>
  <si>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</si>
  <si>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</si>
  <si>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</si>
  <si>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</si>
  <si>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</si>
  <si>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</si>
  <si>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</si>
  <si>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</si>
  <si>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</si>
  <si>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</si>
  <si>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</si>
  <si>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</si>
  <si>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</si>
  <si>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</si>
  <si>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</si>
  <si>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</si>
  <si>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</si>
  <si>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</si>
  <si>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</si>
  <si>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</si>
  <si>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</si>
  <si>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</si>
  <si>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</si>
  <si>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</si>
  <si>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</si>
  <si>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</si>
  <si>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</si>
  <si>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</si>
  <si>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</si>
  <si>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</si>
  <si>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</si>
  <si>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</si>
  <si>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</si>
  <si>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</si>
  <si>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</si>
  <si>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</si>
  <si>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</si>
  <si>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</si>
  <si>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</si>
  <si>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</si>
  <si>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</si>
  <si>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</si>
  <si>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</si>
  <si>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</si>
  <si>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</si>
  <si>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</si>
  <si>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</si>
  <si>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</si>
  <si>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</si>
  <si>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</si>
  <si>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</si>
  <si>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</si>
  <si>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</si>
  <si>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</si>
  <si>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</si>
  <si>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</si>
  <si>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</si>
  <si>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</si>
  <si>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</si>
  <si>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</si>
  <si>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</si>
  <si>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</si>
  <si>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</si>
  <si>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</si>
  <si>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</si>
  <si>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</si>
  <si>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</si>
  <si>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</si>
  <si>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</si>
  <si>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</si>
  <si>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</si>
  <si>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</si>
  <si>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</si>
  <si>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</si>
  <si>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</si>
  <si>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</si>
  <si>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</si>
  <si>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</si>
  <si>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</si>
  <si>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</si>
  <si>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</si>
  <si>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</si>
  <si>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</si>
  <si>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</si>
  <si>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</si>
  <si>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</si>
  <si>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</si>
  <si>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</si>
  <si>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</si>
  <si>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</si>
  <si>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</si>
  <si>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</si>
  <si>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</si>
  <si>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</si>
  <si>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</si>
  <si>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</si>
  <si>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</si>
  <si>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</si>
  <si>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</si>
  <si>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</si>
  <si>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</si>
  <si>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</si>
  <si>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</si>
  <si>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</si>
  <si>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</si>
  <si>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</si>
  <si>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</si>
  <si>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</si>
  <si>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</si>
  <si>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</si>
  <si>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</si>
  <si>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</si>
  <si>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</si>
  <si>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</si>
  <si>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</si>
  <si>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</si>
  <si>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</si>
  <si>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</si>
  <si>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</si>
  <si>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</si>
  <si>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</si>
  <si>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</si>
  <si>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</si>
  <si>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</si>
  <si>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</si>
  <si>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</si>
  <si>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</si>
  <si>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</si>
  <si>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</si>
  <si>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</si>
  <si>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</si>
  <si>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</si>
  <si>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</si>
  <si>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</si>
  <si>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</si>
  <si>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</si>
  <si>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</si>
  <si>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</si>
  <si>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</si>
  <si>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</si>
  <si>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</si>
  <si>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</si>
  <si>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</si>
  <si>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</si>
  <si>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</si>
  <si>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</si>
  <si>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</si>
  <si>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</si>
  <si>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</si>
  <si>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</si>
  <si>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</si>
  <si>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</si>
  <si>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</si>
  <si>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</si>
  <si>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</si>
  <si>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</si>
  <si>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</si>
  <si>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</si>
  <si>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</si>
  <si>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</si>
  <si>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</si>
  <si>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</si>
  <si>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</si>
  <si>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</si>
  <si>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</si>
  <si>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</si>
  <si>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</si>
  <si>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</si>
  <si>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</si>
  <si>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</si>
  <si>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</si>
  <si>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</si>
  <si>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</si>
  <si>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</si>
  <si>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</si>
  <si>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</si>
  <si>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</si>
  <si>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</si>
  <si>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</si>
  <si>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</si>
  <si>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</si>
  <si>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</si>
  <si>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</si>
  <si>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</si>
  <si>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</si>
  <si>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</si>
  <si>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</si>
  <si>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</si>
  <si>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</si>
  <si>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</si>
  <si>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</si>
  <si>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</si>
  <si>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</si>
  <si>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</si>
  <si>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</si>
  <si>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</si>
  <si>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</si>
  <si>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</si>
  <si>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</si>
  <si>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</si>
  <si>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</si>
  <si>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</si>
  <si>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</si>
  <si>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</si>
  <si>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</si>
  <si>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</si>
  <si>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</si>
  <si>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</si>
  <si>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</si>
  <si>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</si>
  <si>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</si>
  <si>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</si>
  <si>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</si>
  <si>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</si>
  <si>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</si>
  <si>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</si>
  <si>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</si>
  <si>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</si>
  <si>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</si>
  <si>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</si>
  <si>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</si>
  <si>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</si>
  <si>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</si>
  <si>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</si>
  <si>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</si>
  <si>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</si>
  <si>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</si>
  <si>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</si>
  <si>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</si>
  <si>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</si>
  <si>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</si>
  <si>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</si>
  <si>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</si>
  <si>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</si>
  <si>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</si>
  <si>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</si>
  <si>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</si>
  <si>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</si>
  <si>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</si>
  <si>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</si>
  <si>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</si>
  <si>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</si>
  <si>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</si>
  <si>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</si>
  <si>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</si>
  <si>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</si>
  <si>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</si>
  <si>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</si>
  <si>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</si>
  <si>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</si>
  <si>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</si>
  <si>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</si>
  <si>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</si>
  <si>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</si>
  <si>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</si>
  <si>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</si>
  <si>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</si>
  <si>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</si>
  <si>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</si>
  <si>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</si>
  <si>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</si>
  <si>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</si>
  <si>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</si>
  <si>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</si>
  <si>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</si>
  <si>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</si>
  <si>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</si>
  <si>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</si>
  <si>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</si>
  <si>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</si>
  <si>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</si>
  <si>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</si>
  <si>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</si>
  <si>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</si>
  <si>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</si>
  <si>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</si>
  <si>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</si>
  <si>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</si>
  <si>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</si>
  <si>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</si>
  <si>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</si>
  <si>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</si>
  <si>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</si>
  <si>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</si>
  <si>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</si>
  <si>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</si>
  <si>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</si>
  <si>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</si>
  <si>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</si>
  <si>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</si>
  <si>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</si>
  <si>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</si>
  <si>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</si>
  <si>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</si>
  <si>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</si>
  <si>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</si>
  <si>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</si>
  <si>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</si>
  <si>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</si>
  <si>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</si>
  <si>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</si>
  <si>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</si>
  <si>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</si>
  <si>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</si>
  <si>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</si>
  <si>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</si>
  <si>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</si>
  <si>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</si>
  <si>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</si>
  <si>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</si>
  <si>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</si>
  <si>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</si>
  <si>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</si>
  <si>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</si>
  <si>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</si>
  <si>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</si>
  <si>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</si>
  <si>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</si>
  <si>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</si>
  <si>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</si>
  <si>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</si>
  <si>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</si>
  <si>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</si>
  <si>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</si>
  <si>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</si>
  <si>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</si>
  <si>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</si>
  <si>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</si>
  <si>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</si>
  <si>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</si>
  <si>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</si>
  <si>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</si>
  <si>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</si>
  <si>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</si>
  <si>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</si>
  <si>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</si>
  <si>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</si>
  <si>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</si>
  <si>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</si>
  <si>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</si>
  <si>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</si>
  <si>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</si>
  <si>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</si>
  <si>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</si>
  <si>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</si>
  <si>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</si>
  <si>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</si>
  <si>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</si>
  <si>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</si>
  <si>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</si>
  <si>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</si>
  <si>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</si>
  <si>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</si>
  <si>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</si>
  <si>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</si>
  <si>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</si>
  <si>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</si>
  <si>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</si>
  <si>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</si>
  <si>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</si>
  <si>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</si>
  <si>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</si>
  <si>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</si>
  <si>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</si>
  <si>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</si>
  <si>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</si>
  <si>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</si>
  <si>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</si>
  <si>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</si>
  <si>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</si>
  <si>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</si>
  <si>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</si>
  <si>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</si>
  <si>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</si>
  <si>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</si>
  <si>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</si>
  <si>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</si>
  <si>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</si>
  <si>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</si>
  <si>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</si>
  <si>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</si>
  <si>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</si>
  <si>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</si>
  <si>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</si>
  <si>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</si>
  <si>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</si>
  <si>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</si>
  <si>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</si>
  <si>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</si>
  <si>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</si>
  <si>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</si>
  <si>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</si>
  <si>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</si>
  <si>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</si>
  <si>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</si>
  <si>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</si>
  <si>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</si>
  <si>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</si>
  <si>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</si>
  <si>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</si>
  <si>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</si>
  <si>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</si>
  <si>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</si>
  <si>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</si>
  <si>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</si>
  <si>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</si>
  <si>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</si>
  <si>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</si>
  <si>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</si>
  <si>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</si>
  <si>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</si>
  <si>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</si>
  <si>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</si>
  <si>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</si>
  <si>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</si>
  <si>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</si>
  <si>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</si>
  <si>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</si>
  <si>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</si>
  <si>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</si>
  <si>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</si>
  <si>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</si>
  <si>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</si>
  <si>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</si>
  <si>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</si>
  <si>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</si>
  <si>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</si>
  <si>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</si>
  <si>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</si>
  <si>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</si>
  <si>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</si>
  <si>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</si>
  <si>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</si>
  <si>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</si>
  <si>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</si>
  <si>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</si>
  <si>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</si>
  <si>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</si>
  <si>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</si>
  <si>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</si>
  <si>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</si>
  <si>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</si>
  <si>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</si>
  <si>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</si>
  <si>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</si>
  <si>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</si>
  <si>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</si>
  <si>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</si>
  <si>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</si>
  <si>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</si>
  <si>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</si>
  <si>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</si>
  <si>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</si>
  <si>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</si>
  <si>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</si>
  <si>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</si>
  <si>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</si>
  <si>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</si>
  <si>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</si>
  <si>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</si>
  <si>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</si>
  <si>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</si>
  <si>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</si>
  <si>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</si>
  <si>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</si>
  <si>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</si>
  <si>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</si>
  <si>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</si>
  <si>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</si>
  <si>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</si>
  <si>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</si>
  <si>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</si>
  <si>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</si>
  <si>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</si>
  <si>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</si>
  <si>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</si>
  <si>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</si>
  <si>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</si>
  <si>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</si>
  <si>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</si>
  <si>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</si>
  <si>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</si>
  <si>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</si>
  <si>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</si>
  <si>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</si>
  <si>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</si>
  <si>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</si>
  <si>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</si>
  <si>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</si>
  <si>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</si>
  <si>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</si>
  <si>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</si>
  <si>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</si>
  <si>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</si>
  <si>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</si>
  <si>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</si>
  <si>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</si>
  <si>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</si>
  <si>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</si>
  <si>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</si>
  <si>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</si>
  <si>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</si>
  <si>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</si>
  <si>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</si>
  <si>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</si>
  <si>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</si>
  <si>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</si>
  <si>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</si>
  <si>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</si>
  <si>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</si>
  <si>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</si>
  <si>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</si>
  <si>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</si>
  <si>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</si>
  <si>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</si>
  <si>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</si>
  <si>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</si>
  <si>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</si>
  <si>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</si>
  <si>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</si>
  <si>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</si>
  <si>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</si>
  <si>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</si>
  <si>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</si>
  <si>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</si>
  <si>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</si>
  <si>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</si>
  <si>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</si>
  <si>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</si>
  <si>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</si>
  <si>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</si>
  <si>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</si>
  <si>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</si>
  <si>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</si>
  <si>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</si>
  <si>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</si>
  <si>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</si>
  <si>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</si>
  <si>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</si>
  <si>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</si>
  <si>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</si>
  <si>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</si>
  <si>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</si>
  <si>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</si>
  <si>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</si>
  <si>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</si>
  <si>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</si>
  <si>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</si>
  <si>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</si>
  <si>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</si>
  <si>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</si>
  <si>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</si>
  <si>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</si>
  <si>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</si>
  <si>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</si>
  <si>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</si>
  <si>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</si>
  <si>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</si>
  <si>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</si>
  <si>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</si>
  <si>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</si>
  <si>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</si>
  <si>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</si>
  <si>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</si>
  <si>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</si>
  <si>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</si>
  <si>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</si>
  <si>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</si>
  <si>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</si>
  <si>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</si>
  <si>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</si>
  <si>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</si>
  <si>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</si>
  <si>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</si>
  <si>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</si>
  <si>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</si>
  <si>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</si>
  <si>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</si>
  <si>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</si>
  <si>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</si>
  <si>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</si>
  <si>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</si>
  <si>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</si>
  <si>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</si>
  <si>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</si>
  <si>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</si>
  <si>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</si>
  <si>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</si>
  <si>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</si>
  <si>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</si>
  <si>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</si>
  <si>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</si>
  <si>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</si>
  <si>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</si>
  <si>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</si>
  <si>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</si>
  <si>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</si>
  <si>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</si>
  <si>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</si>
  <si>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</si>
  <si>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</si>
  <si>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</si>
  <si>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</si>
  <si>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</si>
  <si>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</si>
  <si>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</si>
  <si>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</si>
  <si>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</si>
  <si>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</si>
  <si>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</si>
  <si>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</si>
  <si>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</si>
  <si>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</si>
  <si>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</si>
  <si>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</si>
  <si>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</si>
  <si>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</si>
  <si>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</si>
  <si>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</si>
  <si>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</si>
  <si>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</si>
  <si>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</si>
  <si>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</si>
  <si>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</si>
  <si>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</si>
  <si>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</si>
  <si>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</si>
  <si>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</si>
  <si>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</si>
  <si>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</si>
  <si>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</si>
  <si>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</si>
  <si>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</si>
  <si>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</si>
  <si>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</si>
  <si>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</si>
  <si>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</si>
  <si>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</si>
  <si>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</si>
  <si>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</si>
  <si>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</si>
  <si>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</si>
  <si>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</si>
  <si>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</si>
  <si>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</si>
  <si>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</si>
  <si>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</si>
  <si>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</si>
  <si>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</si>
  <si>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</si>
  <si>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</si>
  <si>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</si>
  <si>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</si>
  <si>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</si>
  <si>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</si>
  <si>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</si>
  <si>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</si>
  <si>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</si>
  <si>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</si>
  <si>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</si>
  <si>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</si>
  <si>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</si>
  <si>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</si>
  <si>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</si>
  <si>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</si>
  <si>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</si>
  <si>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</si>
  <si>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</si>
  <si>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</si>
  <si>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</si>
  <si>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</si>
  <si>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</si>
  <si>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</si>
  <si>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</si>
  <si>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</si>
  <si>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</si>
  <si>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</si>
  <si>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</si>
  <si>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</si>
  <si>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</si>
  <si>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</si>
  <si>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</si>
  <si>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</si>
  <si>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</si>
  <si>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</si>
  <si>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</si>
  <si>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</si>
  <si>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</si>
  <si>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</si>
  <si>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</si>
  <si>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</si>
  <si>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</si>
  <si>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</si>
  <si>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</si>
  <si>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</si>
  <si>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</si>
  <si>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</si>
  <si>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</si>
  <si>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</si>
  <si>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</si>
  <si>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</si>
  <si>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</si>
  <si>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</si>
  <si>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</si>
  <si>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</si>
  <si>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</si>
  <si>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</si>
  <si>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</si>
  <si>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</si>
  <si>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</si>
  <si>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</si>
  <si>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</si>
  <si>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</si>
  <si>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</si>
  <si>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</si>
  <si>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</si>
  <si>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</si>
  <si>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</si>
  <si>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</si>
  <si>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</si>
  <si>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</si>
  <si>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</si>
  <si>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</si>
  <si>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</si>
  <si>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</si>
  <si>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</si>
  <si>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</si>
  <si>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</si>
  <si>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</si>
  <si>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</si>
  <si>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</si>
  <si>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</si>
  <si>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</si>
  <si>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</si>
  <si>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</si>
  <si>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</si>
  <si>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</si>
  <si>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</si>
  <si>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</si>
  <si>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</si>
  <si>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</si>
  <si>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</si>
  <si>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</si>
  <si>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</si>
  <si>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</si>
  <si>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</si>
  <si>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</si>
  <si>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</si>
  <si>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</si>
  <si>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</si>
  <si>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</si>
  <si>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</si>
  <si>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</si>
  <si>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</si>
  <si>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</si>
  <si>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</si>
  <si>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</si>
  <si>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</si>
  <si>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</si>
  <si>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</si>
  <si>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</si>
  <si>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</si>
  <si>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</si>
  <si>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</si>
  <si>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</si>
  <si>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</si>
  <si>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</si>
  <si>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</si>
  <si>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</si>
  <si>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</si>
  <si>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</si>
  <si>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</si>
  <si>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</si>
  <si>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</si>
  <si>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</si>
  <si>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</si>
  <si>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</si>
  <si>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</si>
  <si>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</si>
  <si>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</si>
  <si>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</si>
  <si>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</si>
  <si>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</si>
  <si>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</si>
  <si>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</si>
  <si>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</si>
  <si>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</si>
  <si>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</si>
  <si>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</si>
  <si>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</si>
  <si>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</si>
  <si>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</si>
  <si>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</si>
  <si>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</si>
  <si>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</si>
  <si>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</si>
  <si>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</si>
  <si>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</si>
  <si>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</si>
  <si>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</si>
  <si>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</si>
  <si>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</si>
  <si>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</si>
  <si>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</si>
  <si>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</si>
  <si>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</si>
  <si>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</si>
  <si>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</si>
  <si>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</si>
  <si>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</si>
  <si>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</si>
  <si>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</si>
  <si>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</si>
  <si>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</si>
  <si>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</si>
  <si>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</si>
  <si>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</si>
  <si>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</si>
  <si>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</si>
  <si>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</si>
  <si>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</si>
  <si>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</si>
  <si>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</si>
  <si>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</si>
  <si>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</si>
  <si>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</si>
  <si>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</si>
  <si>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</si>
  <si>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</si>
  <si>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</si>
  <si>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</si>
  <si>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</si>
  <si>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</si>
  <si>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</si>
  <si>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</si>
  <si>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</si>
  <si>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</si>
  <si>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</si>
  <si>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</si>
  <si>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</si>
  <si>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</si>
  <si>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</si>
  <si>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</si>
  <si>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</si>
  <si>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</si>
  <si>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</si>
  <si>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</si>
  <si>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</si>
  <si>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</si>
  <si>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</si>
  <si>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</si>
  <si>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</si>
  <si>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</si>
  <si>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</si>
  <si>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</si>
  <si>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</si>
  <si>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</si>
  <si>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</si>
  <si>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</si>
  <si>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</si>
  <si>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</si>
  <si>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</si>
  <si>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</si>
  <si>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</si>
  <si>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</si>
  <si>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</si>
  <si>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</si>
  <si>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</si>
  <si>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</si>
  <si>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</si>
  <si>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</si>
  <si>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</si>
  <si>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</si>
  <si>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</si>
  <si>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</si>
  <si>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</si>
  <si>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</si>
  <si>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</si>
  <si>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</si>
  <si>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</si>
  <si>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</si>
  <si>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</si>
  <si>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</si>
  <si>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</si>
  <si>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</si>
  <si>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</si>
  <si>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</si>
  <si>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</si>
  <si>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</si>
  <si>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</si>
  <si>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</si>
  <si>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</si>
  <si>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</si>
  <si>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</si>
  <si>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</si>
  <si>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</si>
  <si>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</si>
  <si>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</si>
  <si>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</si>
  <si>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</si>
  <si>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</si>
  <si>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</si>
  <si>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</si>
  <si>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</si>
  <si>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</si>
  <si>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</si>
  <si>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</si>
  <si>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</si>
  <si>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</si>
  <si>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</si>
  <si>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</si>
  <si>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</si>
  <si>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</si>
  <si>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</si>
  <si>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</si>
  <si>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</si>
  <si>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</si>
  <si>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</si>
  <si>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</si>
  <si>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</si>
  <si>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</si>
  <si>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</si>
  <si>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</si>
  <si>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</si>
  <si>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</si>
  <si>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</si>
  <si>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</si>
  <si>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</si>
  <si>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</si>
  <si>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</si>
  <si>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</si>
  <si>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</si>
  <si>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</si>
  <si>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</si>
  <si>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</si>
  <si>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</si>
  <si>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</si>
  <si>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</si>
  <si>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</si>
  <si>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</si>
  <si>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</si>
  <si>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</si>
  <si>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</si>
  <si>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</si>
  <si>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</si>
  <si>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</si>
  <si>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</si>
  <si>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</si>
  <si>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</si>
  <si>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</si>
  <si>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</si>
  <si>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</si>
  <si>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</si>
  <si>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</si>
  <si>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</si>
  <si>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</si>
  <si>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</si>
  <si>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</si>
  <si>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</si>
  <si>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</si>
  <si>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</si>
  <si>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</si>
  <si>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</si>
  <si>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</si>
  <si>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</si>
  <si>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</si>
  <si>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</si>
  <si>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</si>
  <si>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</si>
  <si>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</si>
  <si>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</si>
  <si>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</si>
  <si>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</si>
  <si>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</si>
  <si>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</si>
  <si>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</si>
  <si>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</si>
  <si>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</si>
  <si>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</si>
  <si>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</si>
  <si>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</si>
  <si>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</si>
  <si>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</si>
  <si>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</si>
  <si>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</si>
  <si>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</si>
  <si>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</si>
  <si>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</si>
  <si>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</si>
  <si>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</si>
  <si>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</si>
  <si>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</si>
  <si>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</si>
  <si>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</si>
  <si>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</si>
  <si>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</si>
  <si>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</si>
  <si>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</si>
  <si>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</si>
  <si>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</si>
  <si>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</si>
  <si>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</si>
  <si>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</si>
  <si>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</si>
  <si>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</si>
  <si>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</si>
  <si>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</si>
  <si>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</si>
  <si>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</si>
  <si>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</si>
  <si>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</si>
  <si>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</si>
  <si>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</si>
  <si>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</si>
  <si>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</si>
  <si>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</si>
  <si>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</si>
  <si>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</si>
  <si>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</si>
  <si>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</si>
  <si>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</si>
  <si>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</si>
  <si>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</si>
  <si>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</si>
  <si>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</si>
  <si>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</si>
  <si>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</si>
  <si>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</si>
  <si>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</si>
  <si>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</si>
  <si>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</si>
  <si>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</si>
  <si>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</si>
  <si>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</si>
  <si>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</si>
  <si>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</si>
  <si>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</si>
  <si>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</si>
  <si>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</si>
  <si>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</si>
  <si>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</si>
  <si>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</si>
  <si>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</si>
  <si>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</si>
  <si>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</si>
  <si>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</si>
  <si>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</si>
  <si>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</si>
  <si>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</si>
  <si>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</si>
  <si>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</si>
  <si>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</si>
  <si>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</si>
  <si>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</si>
  <si>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</si>
  <si>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</si>
  <si>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</si>
  <si>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</si>
  <si>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</si>
  <si>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</si>
  <si>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</si>
  <si>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</si>
  <si>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</si>
  <si>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</si>
  <si>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</si>
  <si>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</si>
  <si>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</si>
  <si>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</si>
  <si>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</si>
  <si>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</si>
  <si>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</si>
  <si>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</si>
  <si>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</si>
  <si>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</si>
  <si>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</si>
  <si>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</si>
  <si>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</si>
  <si>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</si>
  <si>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</si>
  <si>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</si>
  <si>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</si>
  <si>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</si>
  <si>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</si>
  <si>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</si>
  <si>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</si>
  <si>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</si>
  <si>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</si>
  <si>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</si>
  <si>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</si>
  <si>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</si>
  <si>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</si>
  <si>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</si>
  <si>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</si>
  <si>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</si>
  <si>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</si>
  <si>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</si>
  <si>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</si>
  <si>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</si>
  <si>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</si>
  <si>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</si>
  <si>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</si>
  <si>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</si>
  <si>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</si>
  <si>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</si>
  <si>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</si>
  <si>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</si>
  <si>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</si>
  <si>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</si>
  <si>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</si>
  <si>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</si>
  <si>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</si>
  <si>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</si>
  <si>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</si>
  <si>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</si>
  <si>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</si>
  <si>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</si>
  <si>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</si>
  <si>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</si>
  <si>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</si>
  <si>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</si>
  <si>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</si>
  <si>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</si>
  <si>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</si>
  <si>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</si>
  <si>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</si>
  <si>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</si>
  <si>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</si>
  <si>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</si>
  <si>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</si>
  <si>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</si>
  <si>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</si>
  <si>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</si>
  <si>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</si>
  <si>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</si>
  <si>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</si>
  <si>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</si>
  <si>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</si>
  <si>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</si>
  <si>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</si>
  <si>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</si>
  <si>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</si>
  <si>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</si>
  <si>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</si>
  <si>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</si>
  <si>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</si>
  <si>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</si>
  <si>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</si>
  <si>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</si>
  <si>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</si>
  <si>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</si>
  <si>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</si>
  <si>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</si>
  <si>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</si>
  <si>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</si>
  <si>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</si>
  <si>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</si>
  <si>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</si>
  <si>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</si>
  <si>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</si>
  <si>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</si>
  <si>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</si>
  <si>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</si>
  <si>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</si>
  <si>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</si>
  <si>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</si>
  <si>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</si>
  <si>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</si>
  <si>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</si>
  <si>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</si>
  <si>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</si>
  <si>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</si>
  <si>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</si>
  <si>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</si>
  <si>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</si>
  <si>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</si>
  <si>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</si>
  <si>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</si>
  <si>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</si>
  <si>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</si>
  <si>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</si>
  <si>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</si>
  <si>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</si>
  <si>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</si>
  <si>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</si>
  <si>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</si>
  <si>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</si>
  <si>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</si>
  <si>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</si>
  <si>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</si>
  <si>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</si>
  <si>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</si>
  <si>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</si>
  <si>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</si>
  <si>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</si>
  <si>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</si>
  <si>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</si>
  <si>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</si>
  <si>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</si>
  <si>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</si>
  <si>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</si>
  <si>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</si>
  <si>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</si>
  <si>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</si>
  <si>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</si>
  <si>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</si>
  <si>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</si>
  <si>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</si>
  <si>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</si>
  <si>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</si>
  <si>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</si>
  <si>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</si>
  <si>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</si>
  <si>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</si>
  <si>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</si>
  <si>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</si>
  <si>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</si>
  <si>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</si>
  <si>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</si>
  <si>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</si>
  <si>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</si>
  <si>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</si>
  <si>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</si>
  <si>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</si>
  <si>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</si>
  <si>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</si>
  <si>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</si>
  <si>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</si>
  <si>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</si>
  <si>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</si>
  <si>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</si>
  <si>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</si>
  <si>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</si>
  <si>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</si>
  <si>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</si>
  <si>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</si>
  <si>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</si>
  <si>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</si>
  <si>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</si>
  <si>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</si>
  <si>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</si>
  <si>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</si>
  <si>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</si>
  <si>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</si>
  <si>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</si>
  <si>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</si>
  <si>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</si>
  <si>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</si>
  <si>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</si>
  <si>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</si>
  <si>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</si>
  <si>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</si>
  <si>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</si>
  <si>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</si>
  <si>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</si>
  <si>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</si>
  <si>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</si>
  <si>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</si>
  <si>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</si>
  <si>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</si>
  <si>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</si>
  <si>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</si>
  <si>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</si>
  <si>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</si>
  <si>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</si>
  <si>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</si>
  <si>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</si>
  <si>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</si>
  <si>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</si>
  <si>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</si>
  <si>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</si>
  <si>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</si>
  <si>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</si>
  <si>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</si>
  <si>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</si>
  <si>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</si>
  <si>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</si>
  <si>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</si>
  <si>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</si>
  <si>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</si>
  <si>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</si>
  <si>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</si>
  <si>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</si>
  <si>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</si>
  <si>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</si>
  <si>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</si>
  <si>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</si>
  <si>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</si>
  <si>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</si>
  <si>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</si>
  <si>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</si>
  <si>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</si>
  <si>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</si>
  <si>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</si>
  <si>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</si>
  <si>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</si>
  <si>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</si>
  <si>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</si>
  <si>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</si>
  <si>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</si>
  <si>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</si>
  <si>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</si>
  <si>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</si>
  <si>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</si>
  <si>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</si>
  <si>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</si>
  <si>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</si>
  <si>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</si>
  <si>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</si>
  <si>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</si>
  <si>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</si>
  <si>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</si>
  <si>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</si>
  <si>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</si>
  <si>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</si>
  <si>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</si>
  <si>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</si>
  <si>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</si>
  <si>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</si>
  <si>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</si>
  <si>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</si>
  <si>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</si>
  <si>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</si>
  <si>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</si>
  <si>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</si>
  <si>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</si>
  <si>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</si>
  <si>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</si>
  <si>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</si>
  <si>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</si>
  <si>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</si>
  <si>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</si>
  <si>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</si>
  <si>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</si>
  <si>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</si>
  <si>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</si>
  <si>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</si>
  <si>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</si>
  <si>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</si>
  <si>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</si>
  <si>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</si>
  <si>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</si>
  <si>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</si>
  <si>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</si>
  <si>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</si>
  <si>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</si>
  <si>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</si>
  <si>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</si>
  <si>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</si>
  <si>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</si>
  <si>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</si>
  <si>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</si>
  <si>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</si>
  <si>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</si>
  <si>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</si>
  <si>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</si>
  <si>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</si>
  <si>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</si>
  <si>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</si>
  <si>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</si>
  <si>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</si>
  <si>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</si>
  <si>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</si>
  <si>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</si>
  <si>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</si>
  <si>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</si>
  <si>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</si>
  <si>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</si>
  <si>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</si>
  <si>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</si>
  <si>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</si>
  <si>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</si>
  <si>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</si>
  <si>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</si>
  <si>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</si>
  <si>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</si>
  <si>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</si>
  <si>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</si>
  <si>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</si>
  <si>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</si>
  <si>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</si>
  <si>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</si>
  <si>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</si>
  <si>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</si>
  <si>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</si>
  <si>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</si>
  <si>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</si>
  <si>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</si>
  <si>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</si>
  <si>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</si>
  <si>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</si>
  <si>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</si>
  <si>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</si>
  <si>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</si>
  <si>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</si>
  <si>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</si>
  <si>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</si>
  <si>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</si>
  <si>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</si>
  <si>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</si>
  <si>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</si>
  <si>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</si>
  <si>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</si>
  <si>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</si>
  <si>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</si>
  <si>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</si>
  <si>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</si>
  <si>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</si>
  <si>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</si>
  <si>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</si>
  <si>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</si>
  <si>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</si>
  <si>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</si>
  <si>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</si>
  <si>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</si>
  <si>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</si>
  <si>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</si>
  <si>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</si>
  <si>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</si>
  <si>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</si>
  <si>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</si>
  <si>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</si>
  <si>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</si>
  <si>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</si>
  <si>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</si>
  <si>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</si>
  <si>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</si>
  <si>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</si>
  <si>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</si>
  <si>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</si>
  <si>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</si>
  <si>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</si>
  <si>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</si>
  <si>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</si>
  <si>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</si>
  <si>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</si>
  <si>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</si>
  <si>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</si>
  <si>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</si>
  <si>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</si>
  <si>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</si>
  <si>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</si>
  <si>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</si>
  <si>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</si>
  <si>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</si>
  <si>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</si>
  <si>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</si>
  <si>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</si>
  <si>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</si>
  <si>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</si>
  <si>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</si>
  <si>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</si>
  <si>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</si>
  <si>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</si>
  <si>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</si>
  <si>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</si>
  <si>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</si>
  <si>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</si>
  <si>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</si>
  <si>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</si>
  <si>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</si>
  <si>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</si>
  <si>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</si>
  <si>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</si>
  <si>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</si>
  <si>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</si>
  <si>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</si>
  <si>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</si>
  <si>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</si>
  <si>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</si>
  <si>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</si>
  <si>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</si>
  <si>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</si>
  <si>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</si>
  <si>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</si>
  <si>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</si>
  <si>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</si>
  <si>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</si>
  <si>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</si>
  <si>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</si>
  <si>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</si>
  <si>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</si>
  <si>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</si>
  <si>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</si>
  <si>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</si>
  <si>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</si>
  <si>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</si>
  <si>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</si>
  <si>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</si>
  <si>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</si>
  <si>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</si>
  <si>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</si>
  <si>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</si>
  <si>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</si>
  <si>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</si>
  <si>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</si>
  <si>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</si>
  <si>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</si>
  <si>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</si>
  <si>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</si>
  <si>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</si>
  <si>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</si>
  <si>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</si>
  <si>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</si>
  <si>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</si>
  <si>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</si>
  <si>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</si>
  <si>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</si>
  <si>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</si>
  <si>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</si>
  <si>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</si>
  <si>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</si>
  <si>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</si>
  <si>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</si>
  <si>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</si>
  <si>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</si>
  <si>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</si>
  <si>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</si>
  <si>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</si>
  <si>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</si>
  <si>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</si>
  <si>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</si>
  <si>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</si>
  <si>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</si>
  <si>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</si>
  <si>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</si>
  <si>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</si>
  <si>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</si>
  <si>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</si>
  <si>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</si>
  <si>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</si>
  <si>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</si>
  <si>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</si>
  <si>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</si>
  <si>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</si>
  <si>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</si>
  <si>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</si>
  <si>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</si>
  <si>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</si>
  <si>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</si>
  <si>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</si>
  <si>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</si>
  <si>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</si>
  <si>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</si>
  <si>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</si>
  <si>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</si>
  <si>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</si>
  <si>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</si>
  <si>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</si>
  <si>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</si>
  <si>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</si>
  <si>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</si>
  <si>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</si>
  <si>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</si>
  <si>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</si>
  <si>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</si>
  <si>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</si>
  <si>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</si>
  <si>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</si>
  <si>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</si>
  <si>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</si>
  <si>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</si>
  <si>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</si>
  <si>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</si>
  <si>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</si>
  <si>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</si>
  <si>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</si>
  <si>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</si>
  <si>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</si>
  <si>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</si>
  <si>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</si>
  <si>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</si>
  <si>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</si>
  <si>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</si>
  <si>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</si>
  <si>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</si>
  <si>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</si>
  <si>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</si>
  <si>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</si>
  <si>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</si>
  <si>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</si>
  <si>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</si>
  <si>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</si>
  <si>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</si>
  <si>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</si>
  <si>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</si>
  <si>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</si>
  <si>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</si>
  <si>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</si>
  <si>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</si>
  <si>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</si>
  <si>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</si>
  <si>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</si>
  <si>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</si>
  <si>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</si>
  <si>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</si>
  <si>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</si>
  <si>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</si>
  <si>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</si>
  <si>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</si>
  <si>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</si>
  <si>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</si>
  <si>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</si>
  <si>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</si>
  <si>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</si>
  <si>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</si>
  <si>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</si>
  <si>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</si>
  <si>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</si>
  <si>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</si>
  <si>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</si>
  <si>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</si>
  <si>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</si>
  <si>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</si>
  <si>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</si>
  <si>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</si>
  <si>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</si>
  <si>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</si>
  <si>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</si>
  <si>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</si>
  <si>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</si>
  <si>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</si>
  <si>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</si>
  <si>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</si>
  <si>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</si>
  <si>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</si>
  <si>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</si>
  <si>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</si>
  <si>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</si>
  <si>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</si>
  <si>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</si>
  <si>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</si>
  <si>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</si>
  <si>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</si>
  <si>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</si>
  <si>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</si>
  <si>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</si>
  <si>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</si>
  <si>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</si>
  <si>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</si>
  <si>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</si>
  <si>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</si>
  <si>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</si>
  <si>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</si>
  <si>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</si>
  <si>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</si>
  <si>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</si>
  <si>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</si>
  <si>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</si>
  <si>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</si>
  <si>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</si>
  <si>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</si>
  <si>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</si>
  <si>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</si>
  <si>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</si>
  <si>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</si>
  <si>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</si>
  <si>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</si>
  <si>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</si>
  <si>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</si>
  <si>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</si>
  <si>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</si>
  <si>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</si>
  <si>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</si>
  <si>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</si>
  <si>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</si>
  <si>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</si>
  <si>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</si>
  <si>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</si>
  <si>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</si>
  <si>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</si>
  <si>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</si>
  <si>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</si>
  <si>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</si>
  <si>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</si>
  <si>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</si>
  <si>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</si>
  <si>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</si>
  <si>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</si>
  <si>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</si>
  <si>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</si>
  <si>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</si>
  <si>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</si>
  <si>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</si>
  <si>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</si>
  <si>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</si>
  <si>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</si>
  <si>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</si>
  <si>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</si>
  <si>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</si>
  <si>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</si>
  <si>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</si>
  <si>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</si>
  <si>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</si>
  <si>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</si>
  <si>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</si>
  <si>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</si>
  <si>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</si>
  <si>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</si>
  <si>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</si>
  <si>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</si>
  <si>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</si>
  <si>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</si>
  <si>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</si>
  <si>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</si>
  <si>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</si>
  <si>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</si>
  <si>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</si>
  <si>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</si>
  <si>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</si>
  <si>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</si>
  <si>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</si>
  <si>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</si>
  <si>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</si>
  <si>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</si>
  <si>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</si>
  <si>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</si>
  <si>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</si>
  <si>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</si>
  <si>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</si>
  <si>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</si>
  <si>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</si>
  <si>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</si>
  <si>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</si>
  <si>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</si>
  <si>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</si>
  <si>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</si>
  <si>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</si>
  <si>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</si>
  <si>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</si>
  <si>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</si>
  <si>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</si>
  <si>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</si>
  <si>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</si>
  <si>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</si>
  <si>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</si>
  <si>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</si>
  <si>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</si>
  <si>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</si>
  <si>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</si>
  <si>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</si>
  <si>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</si>
  <si>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</si>
  <si>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</si>
  <si>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</si>
  <si>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</si>
  <si>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</si>
  <si>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</si>
  <si>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</si>
  <si>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</si>
  <si>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</si>
  <si>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</si>
  <si>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</si>
  <si>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</si>
  <si>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</si>
  <si>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</si>
  <si>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</si>
  <si>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</si>
  <si>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</si>
  <si>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</si>
  <si>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</si>
  <si>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</si>
  <si>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</si>
  <si>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</si>
  <si>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</si>
  <si>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</si>
  <si>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</si>
  <si>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</si>
  <si>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</si>
  <si>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</si>
  <si>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</si>
  <si>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</si>
  <si>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</si>
  <si>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</si>
  <si>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</si>
  <si>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</si>
  <si>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</si>
  <si>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</si>
  <si>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</si>
  <si>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</si>
  <si>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</si>
  <si>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</si>
  <si>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</si>
  <si>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</si>
  <si>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</si>
  <si>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</si>
  <si>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</si>
  <si>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</si>
  <si>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</si>
  <si>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</si>
  <si>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</si>
  <si>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</si>
  <si>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</si>
  <si>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</si>
  <si>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</si>
  <si>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</si>
  <si>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</si>
  <si>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</si>
  <si>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</si>
  <si>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</si>
  <si>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</si>
  <si>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</si>
  <si>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</si>
  <si>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</si>
  <si>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</si>
  <si>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</si>
  <si>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</si>
  <si>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</si>
  <si>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</si>
  <si>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</si>
  <si>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</si>
  <si>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</si>
  <si>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</si>
  <si>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</si>
  <si>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</si>
  <si>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</si>
  <si>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</si>
  <si>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</si>
  <si>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</si>
  <si>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</si>
  <si>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</si>
  <si>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</si>
  <si>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</si>
  <si>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</si>
  <si>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</si>
  <si>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</si>
  <si>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</si>
  <si>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</si>
  <si>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</si>
  <si>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</si>
  <si>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</si>
  <si>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</si>
  <si>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</si>
  <si>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</si>
  <si>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</si>
  <si>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</si>
  <si>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</si>
  <si>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</si>
  <si>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</si>
  <si>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</si>
  <si>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</si>
  <si>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</si>
  <si>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</si>
  <si>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</si>
  <si>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</si>
  <si>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</si>
  <si>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</si>
  <si>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</si>
  <si>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</si>
  <si>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</si>
  <si>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</si>
  <si>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</si>
  <si>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</si>
  <si>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</si>
  <si>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</si>
  <si>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</si>
  <si>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</si>
  <si>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</si>
  <si>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</si>
  <si>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</si>
  <si>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</si>
  <si>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</si>
  <si>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</si>
  <si>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</si>
  <si>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</si>
  <si>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</si>
  <si>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</si>
  <si>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</si>
  <si>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</si>
  <si>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</si>
  <si>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</si>
  <si>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</si>
  <si>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</si>
  <si>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</si>
  <si>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</si>
  <si>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</si>
  <si>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</si>
  <si>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</si>
  <si>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</si>
  <si>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</si>
  <si>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</si>
  <si>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</si>
  <si>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</si>
  <si>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</si>
  <si>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</si>
  <si>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</si>
  <si>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</si>
  <si>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</si>
  <si>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</si>
  <si>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</si>
  <si>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</si>
  <si>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</si>
  <si>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</si>
  <si>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</si>
  <si>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</si>
  <si>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</si>
  <si>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</si>
  <si>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</si>
  <si>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</si>
  <si>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</si>
  <si>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</si>
  <si>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</si>
  <si>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</si>
  <si>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</si>
  <si>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</si>
  <si>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</si>
  <si>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</si>
  <si>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</si>
  <si>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</si>
  <si>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</si>
  <si>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</si>
  <si>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</si>
  <si>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</si>
  <si>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</si>
  <si>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</si>
  <si>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</si>
  <si>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</si>
  <si>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</si>
  <si>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</si>
  <si>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</si>
  <si>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</si>
  <si>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</si>
  <si>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</si>
  <si>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</si>
  <si>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</si>
  <si>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</si>
  <si>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</si>
  <si>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</si>
  <si>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</si>
  <si>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</si>
  <si>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</si>
  <si>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</si>
  <si>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</si>
  <si>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</si>
  <si>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</si>
  <si>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</si>
  <si>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</si>
  <si>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</si>
  <si>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</si>
  <si>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</si>
  <si>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</si>
  <si>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</si>
  <si>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</si>
  <si>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</si>
  <si>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</si>
  <si>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</si>
  <si>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</si>
  <si>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</si>
  <si>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</si>
  <si>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</si>
  <si>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</si>
  <si>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</si>
  <si>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</si>
  <si>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</si>
  <si>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</si>
  <si>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</si>
  <si>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</si>
  <si>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</si>
  <si>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</si>
  <si>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</si>
  <si>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</si>
  <si>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</si>
  <si>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</si>
  <si>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</si>
  <si>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</si>
  <si>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</si>
  <si>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</si>
  <si>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</si>
  <si>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</si>
  <si>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</si>
  <si>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</si>
  <si>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</si>
  <si>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</si>
  <si>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</si>
  <si>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</si>
  <si>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</si>
  <si>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</si>
  <si>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</si>
  <si>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</si>
  <si>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</si>
  <si>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</si>
  <si>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</si>
  <si>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</si>
  <si>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</si>
  <si>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</si>
  <si>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</si>
  <si>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</si>
  <si>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</si>
  <si>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</si>
  <si>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</si>
  <si>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</si>
  <si>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</si>
  <si>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</si>
  <si>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</si>
  <si>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</si>
  <si>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</si>
  <si>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</si>
  <si>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</si>
  <si>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</si>
  <si>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</si>
  <si>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</si>
  <si>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</si>
  <si>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</si>
  <si>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</si>
  <si>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</si>
  <si>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</si>
  <si>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</si>
  <si>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</si>
  <si>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</si>
  <si>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</si>
  <si>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</si>
  <si>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</si>
  <si>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</si>
  <si>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</si>
  <si>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</si>
  <si>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</si>
  <si>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</si>
  <si>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</si>
  <si>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</si>
  <si>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</si>
  <si>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</si>
  <si>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</si>
  <si>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</si>
  <si>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</si>
  <si>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</si>
  <si>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</si>
  <si>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</si>
  <si>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</si>
  <si>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</si>
  <si>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</si>
  <si>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</si>
  <si>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</si>
  <si>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</si>
  <si>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</si>
  <si>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</si>
  <si>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</si>
  <si>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</si>
  <si>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</si>
  <si>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</si>
  <si>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</si>
  <si>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</si>
  <si>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</si>
  <si>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</si>
  <si>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</si>
  <si>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</si>
  <si>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</si>
  <si>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</si>
  <si>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</si>
  <si>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</si>
  <si>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</si>
  <si>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</si>
  <si>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</si>
  <si>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</si>
  <si>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</si>
  <si>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</si>
  <si>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</si>
  <si>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</si>
  <si>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</si>
  <si>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</si>
  <si>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</si>
  <si>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</si>
  <si>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</si>
  <si>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</si>
  <si>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</si>
  <si>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</si>
  <si>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</si>
  <si>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</si>
  <si>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</si>
  <si>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</si>
  <si>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</si>
  <si>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</si>
  <si>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</si>
  <si>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</si>
  <si>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</si>
  <si>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</si>
  <si>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</si>
  <si>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</si>
  <si>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</si>
  <si>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</si>
  <si>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</si>
  <si>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</si>
  <si>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</si>
  <si>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</si>
  <si>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</si>
  <si>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</si>
  <si>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</si>
  <si>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</si>
  <si>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</si>
  <si>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</si>
  <si>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</si>
  <si>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</si>
  <si>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</si>
  <si>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</si>
  <si>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</si>
  <si>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</si>
  <si>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</si>
  <si>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</si>
  <si>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</si>
  <si>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</si>
  <si>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</si>
  <si>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</si>
  <si>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</si>
  <si>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</si>
  <si>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</si>
  <si>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</si>
  <si>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</si>
  <si>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</si>
  <si>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</si>
  <si>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</si>
  <si>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</si>
  <si>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</si>
  <si>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</si>
  <si>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</si>
  <si>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</si>
  <si>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</si>
  <si>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</si>
  <si>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</si>
  <si>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</si>
  <si>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</si>
  <si>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</si>
  <si>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</si>
  <si>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</si>
  <si>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</si>
  <si>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</si>
  <si>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</si>
  <si>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</si>
  <si>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</si>
  <si>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</si>
  <si>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</si>
  <si>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</si>
  <si>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</si>
  <si>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</si>
  <si>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</si>
  <si>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</si>
  <si>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</si>
  <si>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</si>
  <si>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</si>
  <si>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</si>
  <si>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</si>
  <si>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</si>
  <si>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</si>
  <si>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</si>
  <si>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</si>
  <si>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</si>
  <si>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</si>
  <si>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</si>
  <si>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</si>
  <si>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</si>
  <si>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</si>
  <si>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</si>
  <si>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</si>
  <si>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</si>
  <si>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</si>
  <si>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</si>
  <si>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</si>
  <si>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</si>
  <si>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</si>
  <si>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</si>
  <si>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</si>
  <si>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</si>
  <si>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</si>
  <si>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</si>
  <si>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</si>
  <si>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</si>
  <si>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</si>
  <si>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</si>
  <si>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</si>
  <si>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</si>
  <si>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</si>
  <si>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</si>
  <si>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</si>
  <si>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</si>
  <si>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</si>
  <si>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</si>
  <si>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</si>
  <si>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</si>
  <si>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</si>
  <si>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</si>
  <si>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</si>
  <si>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</si>
  <si>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</si>
  <si>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</si>
  <si>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</si>
  <si>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</si>
  <si>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</si>
  <si>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</si>
  <si>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</si>
  <si>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</si>
  <si>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</si>
  <si>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</si>
  <si>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</si>
  <si>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</si>
  <si>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</si>
  <si>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</si>
  <si>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</si>
  <si>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</si>
  <si>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</si>
  <si>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</si>
  <si>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</si>
  <si>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</si>
  <si>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</si>
  <si>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</si>
  <si>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</si>
  <si>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</si>
  <si>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</si>
  <si>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</si>
  <si>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</si>
  <si>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</si>
  <si>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</si>
  <si>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</si>
  <si>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</si>
  <si>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</si>
  <si>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</si>
  <si>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</si>
  <si>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</si>
  <si>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</si>
  <si>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</si>
  <si>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</si>
  <si>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</si>
  <si>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</si>
  <si>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</si>
  <si>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</si>
  <si>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</si>
  <si>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</si>
  <si>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</si>
  <si>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</si>
  <si>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</si>
  <si>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</si>
  <si>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</si>
  <si>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</si>
  <si>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</si>
  <si>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</si>
  <si>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</si>
  <si>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</si>
  <si>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</si>
  <si>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</si>
  <si>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</si>
  <si>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</si>
  <si>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</si>
  <si>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</si>
  <si>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</si>
  <si>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</si>
  <si>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</si>
  <si>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</si>
  <si>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</si>
  <si>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</si>
  <si>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</si>
  <si>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</si>
  <si>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</si>
  <si>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</si>
  <si>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</si>
  <si>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</si>
  <si>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</si>
  <si>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</si>
  <si>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</si>
  <si>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</si>
  <si>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</si>
  <si>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</si>
  <si>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</si>
  <si>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</si>
  <si>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</si>
  <si>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</si>
  <si>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</si>
  <si>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</si>
  <si>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</si>
  <si>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</si>
  <si>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</si>
  <si>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</si>
  <si>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</si>
  <si>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</si>
  <si>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</si>
  <si>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</si>
  <si>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</si>
  <si>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</si>
  <si>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</si>
  <si>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</si>
  <si>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</si>
  <si>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</si>
  <si>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</si>
  <si>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</si>
  <si>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</si>
  <si>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</si>
  <si>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</si>
  <si>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</si>
  <si>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</si>
  <si>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</si>
  <si>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</si>
  <si>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</si>
  <si>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</si>
  <si>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</si>
  <si>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</si>
  <si>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</si>
  <si>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</si>
  <si>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</si>
  <si>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</si>
  <si>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</si>
  <si>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</si>
  <si>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</si>
  <si>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</si>
  <si>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</si>
  <si>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</si>
  <si>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</si>
  <si>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</si>
  <si>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</si>
  <si>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</si>
  <si>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</si>
  <si>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</si>
  <si>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</si>
  <si>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</si>
  <si>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</si>
  <si>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</si>
  <si>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</si>
  <si>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</si>
  <si>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</si>
  <si>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</si>
  <si>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</si>
  <si>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</si>
  <si>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</si>
  <si>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</si>
  <si>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</si>
  <si>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</si>
  <si>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</si>
  <si>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</si>
  <si>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</si>
  <si>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</si>
  <si>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</si>
  <si>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</si>
  <si>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</si>
  <si>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</si>
  <si>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</si>
  <si>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</si>
  <si>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</si>
  <si>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</si>
  <si>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</si>
  <si>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</si>
  <si>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</si>
  <si>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</si>
  <si>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</si>
  <si>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</si>
  <si>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</si>
  <si>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</si>
  <si>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</si>
  <si>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</si>
  <si>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</si>
  <si>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</si>
  <si>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</si>
  <si>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</si>
  <si>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</si>
  <si>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</si>
  <si>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</si>
  <si>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</si>
  <si>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</si>
  <si>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</si>
  <si>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</si>
  <si>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</si>
  <si>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</si>
  <si>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</si>
  <si>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</si>
  <si>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</si>
  <si>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</si>
  <si>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</si>
  <si>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</si>
  <si>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</si>
  <si>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</si>
  <si>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</si>
  <si>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</si>
  <si>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</si>
  <si>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</si>
  <si>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</si>
  <si>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</si>
  <si>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</si>
  <si>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</si>
  <si>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</si>
  <si>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</si>
  <si>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</si>
  <si>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</si>
  <si>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</si>
  <si>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</si>
  <si>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</si>
  <si>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</si>
  <si>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</si>
  <si>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</si>
  <si>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</si>
  <si>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</si>
  <si>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</si>
  <si>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</si>
  <si>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</si>
  <si>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</si>
  <si>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</si>
  <si>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</si>
  <si>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</si>
  <si>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</si>
  <si>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</si>
  <si>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</si>
  <si>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</si>
  <si>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</si>
  <si>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</si>
  <si>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</si>
  <si>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</si>
  <si>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</si>
  <si>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</si>
  <si>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</si>
  <si>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</si>
  <si>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</si>
  <si>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</si>
  <si>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</si>
  <si>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</si>
  <si>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</si>
  <si>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</si>
  <si>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</si>
  <si>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</si>
  <si>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</si>
  <si>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</si>
  <si>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</si>
  <si>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</si>
  <si>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</si>
  <si>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</si>
  <si>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</si>
  <si>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</si>
  <si>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</si>
  <si>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</si>
  <si>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</si>
  <si>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</si>
  <si>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</si>
  <si>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</si>
  <si>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</si>
  <si>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</si>
  <si>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</si>
  <si>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</si>
  <si>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</si>
  <si>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</si>
  <si>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</si>
  <si>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</si>
  <si>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</si>
  <si>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</si>
  <si>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</si>
  <si>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</si>
  <si>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</si>
  <si>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</si>
  <si>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</si>
  <si>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</si>
  <si>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</si>
  <si>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</si>
  <si>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</si>
  <si>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</si>
  <si>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</si>
  <si>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</si>
  <si>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</si>
  <si>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</si>
  <si>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</si>
  <si>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</si>
  <si>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</si>
  <si>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</si>
  <si>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</si>
  <si>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</si>
  <si>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</si>
  <si>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</si>
  <si>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</si>
  <si>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</si>
  <si>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</si>
  <si>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</si>
  <si>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</si>
  <si>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</si>
  <si>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</si>
  <si>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</si>
  <si>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</si>
  <si>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</si>
  <si>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</si>
  <si>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</si>
  <si>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</si>
  <si>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</si>
  <si>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</si>
  <si>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</si>
  <si>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</si>
  <si>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</si>
  <si>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</si>
  <si>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</si>
  <si>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</si>
  <si>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</si>
  <si>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</si>
  <si>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</si>
  <si>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</si>
  <si>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</si>
  <si>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</si>
  <si>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</si>
  <si>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</si>
  <si>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</si>
  <si>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</si>
  <si>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</si>
  <si>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</si>
  <si>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</si>
  <si>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</si>
  <si>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</si>
  <si>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</si>
  <si>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</si>
  <si>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</si>
  <si>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</si>
  <si>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</si>
  <si>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</si>
  <si>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</si>
  <si>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</si>
  <si>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</si>
  <si>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</si>
  <si>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</si>
  <si>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</si>
  <si>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</si>
  <si>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</si>
  <si>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</si>
  <si>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</si>
  <si>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</si>
  <si>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</si>
  <si>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</si>
  <si>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</si>
  <si>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</si>
  <si>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</si>
  <si>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</si>
  <si>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</si>
  <si>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</si>
  <si>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</si>
  <si>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</si>
  <si>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</si>
  <si>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</si>
  <si>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</si>
  <si>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</si>
  <si>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</si>
  <si>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</si>
  <si>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</si>
  <si>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</si>
  <si>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</si>
  <si>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</si>
  <si>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</si>
  <si>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</si>
  <si>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</si>
  <si>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</si>
  <si>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</si>
  <si>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</si>
  <si>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</si>
  <si>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</si>
  <si>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</si>
  <si>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</si>
  <si>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</si>
  <si>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</si>
  <si>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</si>
  <si>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</si>
  <si>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</si>
  <si>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</si>
  <si>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</si>
  <si>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</si>
  <si>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</si>
  <si>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</si>
  <si>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</si>
  <si>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</si>
  <si>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</si>
  <si>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</si>
  <si>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</si>
  <si>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</si>
  <si>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</si>
  <si>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</si>
  <si>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</si>
  <si>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</si>
  <si>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</si>
  <si>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</si>
  <si>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</si>
  <si>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</si>
  <si>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</si>
  <si>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</si>
  <si>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</si>
  <si>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</si>
  <si>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</si>
  <si>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</si>
  <si>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</si>
  <si>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</si>
  <si>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</si>
  <si>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</si>
  <si>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</si>
  <si>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</si>
  <si>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</si>
  <si>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</si>
  <si>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</si>
  <si>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</si>
  <si>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</si>
  <si>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</si>
  <si>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</si>
  <si>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</si>
  <si>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</si>
  <si>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</si>
  <si>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</si>
  <si>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</si>
  <si>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</si>
  <si>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</si>
  <si>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</si>
  <si>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</si>
  <si>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</si>
  <si>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</si>
  <si>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</si>
  <si>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</si>
  <si>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</si>
  <si>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</si>
  <si>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</si>
  <si>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</si>
  <si>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</si>
  <si>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</si>
  <si>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</si>
  <si>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</si>
  <si>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</si>
  <si>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</si>
  <si>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</si>
  <si>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</si>
  <si>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</si>
  <si>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</si>
  <si>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</si>
  <si>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</si>
  <si>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</si>
  <si>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</si>
  <si>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</si>
  <si>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</si>
  <si>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</si>
  <si>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</si>
  <si>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</si>
  <si>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</si>
  <si>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</si>
  <si>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</si>
  <si>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</si>
  <si>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</si>
  <si>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</si>
  <si>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</si>
  <si>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</si>
  <si>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</si>
  <si>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</si>
  <si>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</si>
  <si>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</si>
  <si>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</si>
  <si>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</si>
  <si>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</si>
  <si>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</si>
  <si>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</si>
  <si>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</si>
  <si>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</si>
  <si>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</si>
  <si>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</si>
  <si>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</si>
  <si>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</si>
  <si>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</si>
  <si>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</si>
  <si>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</si>
  <si>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</si>
  <si>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</si>
  <si>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</si>
  <si>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</si>
  <si>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</si>
  <si>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</si>
  <si>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</si>
  <si>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</si>
  <si>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</si>
  <si>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</si>
  <si>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</si>
  <si>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</si>
  <si>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</si>
  <si>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</si>
  <si>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</si>
  <si>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</si>
  <si>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</si>
  <si>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</si>
  <si>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</si>
  <si>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</si>
  <si>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</si>
  <si>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</si>
  <si>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</si>
  <si>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</si>
  <si>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</si>
  <si>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</si>
  <si>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</si>
  <si>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</si>
  <si>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</si>
  <si>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</si>
  <si>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</si>
  <si>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</si>
  <si>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</si>
  <si>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</si>
  <si>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</si>
  <si>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</si>
  <si>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</si>
  <si>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</si>
  <si>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</si>
  <si>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</si>
  <si>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</si>
  <si>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</si>
  <si>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</si>
  <si>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</si>
  <si>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</si>
  <si>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</si>
  <si>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</si>
  <si>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</si>
  <si>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</si>
  <si>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</si>
  <si>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</si>
  <si>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</si>
  <si>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</si>
  <si>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</si>
  <si>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</si>
  <si>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</si>
  <si>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</si>
  <si>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</si>
  <si>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</si>
  <si>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</si>
  <si>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</si>
  <si>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</si>
  <si>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</si>
  <si>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</si>
  <si>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</si>
  <si>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</si>
  <si>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</si>
  <si>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</si>
  <si>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</si>
  <si>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</si>
  <si>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</si>
  <si>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</si>
  <si>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</si>
  <si>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</si>
  <si>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</si>
  <si>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</si>
  <si>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</si>
  <si>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</si>
  <si>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</si>
  <si>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</si>
  <si>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</si>
  <si>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</si>
  <si>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</si>
  <si>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</si>
  <si>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</si>
  <si>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</si>
  <si>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</si>
  <si>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</si>
  <si>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</si>
  <si>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</si>
  <si>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</si>
  <si>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</si>
  <si>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</si>
  <si>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</si>
  <si>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</si>
  <si>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</si>
  <si>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</si>
  <si>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</si>
  <si>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</si>
  <si>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</si>
  <si>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</si>
  <si>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</si>
  <si>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</si>
  <si>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</si>
  <si>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</si>
  <si>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</si>
  <si>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</si>
  <si>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</si>
  <si>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</si>
  <si>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</si>
  <si>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</si>
  <si>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</si>
  <si>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</si>
  <si>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</si>
  <si>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</si>
  <si>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</si>
  <si>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</si>
  <si>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</si>
  <si>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</si>
  <si>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</si>
  <si>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</si>
  <si>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</si>
  <si>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</si>
  <si>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</si>
  <si>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</si>
  <si>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</si>
  <si>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</si>
  <si>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</si>
  <si>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</si>
  <si>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</si>
  <si>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</si>
  <si>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</si>
  <si>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</si>
  <si>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</si>
  <si>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</si>
  <si>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</si>
  <si>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</si>
  <si>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</si>
  <si>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</si>
  <si>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</si>
  <si>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</si>
  <si>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</si>
  <si>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</si>
  <si>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</si>
  <si>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</si>
  <si>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</si>
  <si>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</si>
  <si>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</si>
  <si>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</si>
  <si>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</si>
  <si>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</si>
  <si>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</si>
  <si>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</si>
  <si>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</si>
  <si>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</si>
  <si>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</si>
  <si>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</si>
  <si>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</si>
  <si>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</si>
  <si>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</si>
  <si>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</si>
  <si>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</si>
  <si>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</si>
  <si>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</si>
  <si>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</si>
  <si>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</si>
  <si>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</si>
  <si>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</si>
  <si>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</si>
  <si>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</si>
  <si>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</si>
  <si>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</si>
  <si>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</si>
  <si>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</si>
  <si>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</si>
  <si>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</si>
  <si>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</si>
  <si>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</si>
  <si>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</si>
  <si>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</si>
  <si>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</si>
  <si>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</si>
  <si>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</si>
  <si>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</si>
  <si>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</si>
  <si>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</si>
  <si>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</si>
  <si>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</si>
  <si>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</si>
  <si>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</si>
  <si>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</si>
  <si>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</si>
  <si>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</si>
  <si>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</si>
  <si>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</si>
  <si>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</si>
  <si>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</si>
  <si>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</si>
  <si>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</si>
  <si>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</si>
  <si>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</si>
  <si>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</si>
  <si>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</si>
  <si>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</si>
  <si>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</si>
  <si>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</si>
  <si>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</si>
  <si>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</si>
  <si>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</si>
  <si>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</si>
  <si>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</si>
  <si>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</si>
  <si>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</si>
  <si>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</si>
  <si>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</si>
  <si>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</si>
  <si>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</si>
  <si>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</si>
  <si>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</si>
  <si>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</si>
  <si>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</si>
  <si>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</si>
  <si>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</si>
  <si>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</si>
  <si>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</si>
  <si>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</si>
  <si>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</si>
  <si>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</si>
  <si>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</si>
  <si>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</si>
  <si>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</si>
  <si>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</si>
  <si>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</si>
  <si>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</si>
  <si>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</si>
  <si>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</si>
  <si>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</si>
  <si>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</si>
  <si>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</si>
  <si>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</si>
  <si>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</si>
  <si>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</si>
  <si>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</si>
  <si>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</si>
  <si>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</si>
  <si>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</si>
  <si>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</si>
  <si>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</si>
  <si>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</si>
  <si>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</si>
  <si>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</si>
  <si>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</si>
  <si>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</si>
  <si>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</si>
  <si>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</si>
  <si>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</si>
  <si>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</si>
  <si>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</si>
  <si>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</si>
  <si>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</si>
  <si>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</si>
  <si>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</si>
  <si>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</si>
  <si>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</si>
  <si>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</si>
  <si>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</si>
  <si>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</si>
  <si>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</si>
  <si>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</si>
  <si>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</si>
  <si>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</si>
  <si>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</si>
  <si>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</si>
  <si>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</si>
  <si>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</si>
  <si>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</si>
  <si>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</si>
  <si>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</si>
  <si>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</si>
  <si>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</si>
  <si>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</si>
  <si>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</si>
  <si>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</si>
  <si>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</si>
  <si>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</si>
  <si>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</si>
  <si>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</si>
  <si>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</si>
  <si>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</si>
  <si>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</si>
  <si>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</si>
  <si>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</si>
  <si>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</si>
  <si>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</si>
  <si>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</si>
  <si>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</si>
  <si>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</si>
  <si>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</si>
  <si>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</si>
  <si>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</si>
  <si>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</si>
  <si>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</si>
  <si>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</si>
  <si>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</si>
  <si>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</si>
  <si>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</si>
  <si>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</si>
  <si>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</si>
  <si>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</si>
  <si>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</si>
  <si>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</si>
  <si>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</si>
  <si>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</si>
  <si>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</si>
  <si>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</si>
  <si>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</si>
  <si>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</si>
  <si>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</si>
  <si>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</si>
  <si>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</si>
  <si>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</si>
  <si>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</si>
  <si>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</si>
  <si>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</si>
  <si>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</si>
  <si>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</si>
  <si>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</si>
  <si>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</si>
  <si>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</si>
  <si>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</si>
  <si>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</si>
  <si>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</si>
  <si>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</si>
  <si>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</si>
  <si>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</si>
  <si>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</si>
  <si>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</si>
  <si>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</si>
  <si>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</si>
  <si>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</si>
  <si>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</si>
  <si>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</si>
  <si>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</si>
  <si>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</si>
  <si>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</si>
  <si>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</si>
  <si>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</si>
  <si>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</si>
  <si>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</si>
  <si>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</si>
  <si>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</si>
  <si>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</si>
  <si>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</si>
  <si>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</si>
  <si>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</si>
  <si>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</si>
  <si>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</si>
  <si>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</si>
  <si>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</si>
  <si>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</si>
  <si>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</si>
  <si>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</si>
  <si>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</si>
  <si>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</si>
  <si>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</si>
  <si>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</si>
  <si>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</si>
  <si>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</si>
  <si>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</si>
  <si>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</si>
  <si>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</si>
  <si>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</si>
  <si>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</si>
  <si>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</si>
  <si>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</si>
  <si>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</si>
  <si>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</si>
  <si>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</si>
  <si>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</si>
  <si>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</si>
  <si>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</si>
  <si>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</si>
  <si>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</si>
  <si>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</si>
  <si>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</si>
  <si>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</si>
  <si>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</si>
  <si>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</si>
  <si>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</si>
  <si>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</si>
  <si>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</si>
  <si>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</si>
  <si>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</si>
  <si>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</si>
  <si>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</si>
  <si>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</si>
  <si>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</si>
  <si>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</si>
  <si>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</si>
  <si>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</si>
  <si>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</si>
  <si>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</si>
  <si>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</si>
  <si>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</si>
  <si>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</si>
  <si>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</si>
  <si>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</si>
  <si>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</si>
  <si>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</si>
  <si>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</si>
  <si>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</si>
  <si>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</si>
  <si>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</si>
  <si>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</si>
  <si>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</si>
  <si>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</si>
  <si>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</si>
  <si>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</si>
  <si>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</si>
  <si>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</si>
  <si>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</si>
  <si>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</si>
  <si>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</si>
  <si>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</si>
  <si>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</si>
  <si>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</si>
  <si>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</si>
  <si>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</si>
  <si>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</si>
  <si>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</si>
  <si>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</si>
  <si>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</si>
  <si>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</si>
  <si>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</si>
  <si>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</si>
  <si>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</si>
  <si>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</si>
  <si>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</si>
  <si>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</si>
  <si>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</si>
  <si>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</si>
  <si>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</si>
  <si>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</si>
  <si>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</si>
  <si>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</si>
  <si>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</si>
  <si>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</si>
  <si>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</si>
  <si>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</si>
  <si>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</si>
  <si>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</si>
  <si>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</si>
  <si>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</si>
  <si>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</si>
  <si>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</si>
  <si>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</si>
  <si>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</si>
  <si>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</si>
  <si>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</si>
  <si>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</si>
  <si>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</si>
  <si>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</si>
  <si>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</si>
  <si>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</si>
  <si>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</si>
  <si>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</si>
  <si>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</si>
  <si>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</si>
  <si>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</si>
  <si>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</si>
  <si>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</si>
  <si>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</si>
  <si>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</si>
  <si>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</si>
  <si>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</si>
  <si>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</si>
  <si>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</si>
  <si>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</si>
  <si>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</si>
  <si>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</si>
  <si>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</si>
  <si>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</si>
  <si>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</si>
  <si>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</si>
  <si>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</si>
  <si>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</si>
  <si>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</si>
  <si>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</si>
  <si>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</si>
  <si>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</si>
  <si>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</si>
  <si>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</si>
  <si>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</si>
  <si>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</si>
  <si>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</si>
  <si>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</si>
  <si>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</si>
  <si>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</si>
  <si>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</si>
  <si>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</si>
  <si>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</si>
  <si>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</si>
  <si>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</si>
  <si>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</si>
  <si>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</si>
  <si>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</si>
  <si>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</si>
  <si>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</si>
  <si>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</si>
  <si>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</si>
  <si>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</si>
  <si>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</si>
  <si>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</si>
  <si>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</si>
  <si>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</si>
  <si>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</si>
  <si>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</si>
  <si>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</si>
  <si>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</si>
  <si>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</si>
  <si>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</si>
  <si>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</si>
  <si>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</si>
  <si>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</si>
  <si>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</si>
  <si>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</si>
  <si>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</si>
  <si>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</si>
  <si>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</si>
  <si>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</si>
  <si>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</si>
  <si>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</si>
  <si>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</si>
  <si>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</si>
  <si>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</si>
  <si>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</si>
  <si>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</si>
  <si>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</si>
  <si>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</si>
  <si>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</si>
  <si>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</si>
  <si>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</si>
  <si>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</si>
  <si>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</si>
  <si>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</si>
  <si>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</si>
  <si>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</si>
  <si>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</si>
  <si>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</si>
  <si>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</si>
  <si>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</si>
  <si>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</si>
  <si>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</si>
  <si>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</si>
  <si>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</si>
  <si>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</si>
  <si>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</si>
  <si>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</si>
  <si>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</si>
  <si>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</si>
  <si>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</si>
  <si>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</si>
  <si>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</si>
  <si>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</si>
  <si>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</si>
  <si>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</si>
  <si>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</si>
  <si>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</si>
  <si>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</si>
  <si>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</si>
  <si>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</si>
  <si>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</si>
  <si>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</si>
  <si>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</si>
  <si>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</si>
  <si>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</si>
  <si>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</si>
  <si>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</si>
  <si>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</si>
  <si>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</si>
  <si>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</si>
  <si>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</si>
  <si>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</si>
  <si>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</si>
  <si>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</si>
  <si>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</si>
  <si>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</si>
  <si>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</si>
  <si>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</si>
  <si>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</si>
  <si>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</si>
  <si>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</si>
  <si>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</si>
  <si>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</si>
  <si>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</si>
  <si>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</si>
  <si>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</si>
  <si>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</si>
  <si>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</si>
  <si>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</si>
  <si>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</si>
  <si>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</si>
  <si>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</si>
  <si>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</si>
  <si>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</si>
  <si>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</si>
  <si>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</si>
  <si>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</si>
  <si>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</si>
  <si>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</si>
  <si>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</si>
  <si>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</si>
  <si>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</si>
  <si>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</si>
  <si>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</si>
  <si>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</si>
  <si>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</si>
  <si>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</si>
  <si>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</si>
  <si>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</si>
  <si>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</si>
  <si>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</si>
  <si>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</si>
  <si>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</si>
  <si>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</si>
  <si>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</si>
  <si>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</si>
  <si>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</si>
  <si>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</si>
  <si>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</si>
  <si>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</si>
  <si>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</si>
  <si>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</si>
  <si>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</si>
  <si>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</si>
  <si>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</si>
  <si>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</si>
  <si>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</si>
  <si>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</si>
  <si>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</si>
  <si>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</si>
  <si>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</si>
  <si>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</si>
  <si>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</si>
  <si>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</si>
  <si>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</si>
  <si>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</si>
  <si>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</si>
  <si>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</si>
  <si>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</si>
  <si>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</si>
  <si>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</si>
  <si>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</si>
  <si>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</si>
  <si>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</si>
  <si>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</si>
  <si>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</si>
  <si>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</si>
  <si>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</si>
  <si>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</si>
  <si>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</si>
  <si>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</si>
  <si>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</si>
  <si>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</si>
  <si>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</si>
  <si>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</si>
  <si>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</si>
  <si>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</si>
  <si>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</si>
  <si>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</si>
  <si>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</si>
  <si>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</si>
  <si>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</si>
  <si>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</si>
  <si>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</si>
  <si>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</si>
  <si>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</si>
  <si>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</si>
  <si>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</si>
  <si>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</si>
  <si>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</si>
  <si>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</si>
  <si>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</si>
  <si>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</si>
  <si>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</si>
  <si>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</si>
  <si>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</si>
  <si>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</si>
  <si>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</si>
  <si>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</si>
  <si>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</si>
  <si>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</si>
  <si>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</si>
  <si>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</si>
  <si>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</si>
  <si>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</si>
  <si>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</si>
  <si>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</si>
  <si>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</si>
  <si>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</si>
  <si>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</si>
  <si>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</si>
  <si>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</si>
  <si>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</si>
  <si>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</si>
  <si>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</si>
  <si>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</si>
  <si>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</si>
  <si>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</si>
  <si>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</si>
  <si>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</si>
  <si>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</si>
  <si>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</si>
  <si>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</si>
  <si>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</si>
  <si>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</si>
  <si>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</si>
  <si>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</si>
  <si>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</si>
  <si>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</si>
  <si>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</si>
  <si>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</si>
  <si>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</si>
  <si>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</si>
  <si>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</si>
  <si>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</si>
  <si>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</si>
  <si>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</si>
  <si>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</si>
  <si>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</si>
  <si>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</si>
  <si>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</si>
  <si>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</si>
  <si>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</si>
  <si>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</si>
  <si>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</si>
  <si>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</si>
  <si>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</si>
  <si>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</si>
  <si>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</si>
  <si>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</si>
  <si>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</si>
  <si>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</si>
  <si>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</si>
  <si>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</si>
  <si>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</si>
  <si>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</si>
  <si>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</si>
  <si>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</si>
  <si>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</si>
  <si>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</si>
  <si>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</si>
  <si>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</si>
  <si>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</si>
  <si>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</si>
  <si>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</si>
  <si>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</si>
  <si>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</si>
  <si>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</si>
  <si>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</si>
  <si>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</si>
  <si>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</si>
  <si>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</si>
  <si>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</si>
  <si>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</si>
  <si>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</si>
  <si>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</si>
  <si>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</si>
  <si>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</si>
  <si>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</si>
  <si>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</si>
  <si>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</si>
  <si>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</si>
  <si>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</si>
  <si>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</si>
  <si>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</si>
  <si>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</si>
  <si>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</si>
  <si>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</si>
  <si>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</si>
  <si>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</si>
  <si>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</si>
  <si>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</si>
  <si>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</si>
  <si>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</si>
  <si>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</si>
  <si>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</si>
  <si>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</si>
  <si>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</si>
  <si>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</si>
  <si>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</si>
  <si>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</si>
  <si>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</si>
  <si>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</si>
  <si>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</si>
  <si>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</si>
  <si>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</si>
  <si>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</si>
  <si>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</si>
  <si>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</si>
  <si>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</si>
  <si>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</si>
  <si>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</si>
  <si>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</si>
  <si>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</si>
  <si>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</si>
  <si>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</si>
  <si>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</si>
  <si>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</si>
  <si>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</si>
  <si>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</si>
  <si>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</si>
  <si>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</si>
  <si>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</si>
  <si>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</si>
  <si>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</si>
  <si>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</si>
  <si>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</si>
  <si>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</si>
  <si>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</si>
  <si>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</si>
  <si>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</si>
  <si>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</si>
  <si>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</si>
  <si>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</si>
  <si>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</si>
  <si>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</si>
  <si>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</si>
  <si>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</si>
  <si>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</si>
  <si>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</si>
  <si>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</si>
  <si>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</si>
  <si>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</si>
  <si>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</si>
  <si>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</si>
  <si>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</si>
  <si>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</si>
  <si>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</si>
  <si>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</si>
  <si>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</si>
  <si>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</si>
  <si>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</si>
  <si>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</si>
  <si>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</si>
  <si>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</si>
  <si>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</si>
  <si>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</si>
  <si>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</si>
  <si>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</si>
  <si>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</si>
  <si>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</si>
  <si>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</si>
  <si>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</si>
  <si>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</si>
  <si>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</si>
  <si>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</si>
  <si>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</si>
  <si>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</si>
  <si>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</si>
  <si>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</si>
  <si>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</si>
  <si>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</si>
  <si>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</si>
  <si>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</si>
  <si>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</si>
  <si>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</si>
  <si>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</si>
  <si>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</si>
  <si>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</si>
  <si>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</si>
  <si>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</si>
  <si>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</si>
  <si>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</si>
  <si>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</si>
  <si>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</si>
  <si>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</si>
  <si>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</si>
  <si>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</si>
  <si>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</si>
  <si>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</si>
  <si>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</si>
  <si>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</si>
  <si>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</si>
  <si>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</si>
  <si>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</si>
  <si>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</si>
  <si>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</si>
  <si>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</si>
  <si>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</si>
  <si>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</si>
  <si>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</si>
  <si>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</si>
  <si>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</si>
  <si>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</si>
  <si>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</si>
  <si>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</si>
  <si>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</si>
  <si>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</si>
  <si>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</si>
  <si>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</si>
  <si>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</si>
  <si>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</si>
  <si>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</si>
  <si>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</si>
  <si>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</si>
  <si>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</si>
  <si>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</si>
  <si>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</si>
  <si>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</si>
  <si>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</si>
  <si>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</si>
  <si>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</si>
  <si>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</si>
  <si>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</si>
  <si>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</si>
  <si>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</si>
  <si>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</si>
  <si>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</si>
  <si>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</si>
  <si>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</si>
  <si>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</si>
  <si>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</si>
  <si>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</si>
  <si>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</si>
  <si>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</si>
  <si>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</si>
  <si>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</si>
  <si>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</si>
  <si>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</si>
  <si>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</si>
  <si>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</si>
  <si>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</si>
  <si>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</si>
  <si>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</si>
  <si>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</si>
  <si>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</si>
  <si>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</si>
  <si>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</si>
  <si>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</si>
  <si>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</si>
  <si>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</si>
  <si>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</si>
  <si>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</si>
  <si>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</si>
  <si>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</si>
  <si>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</si>
  <si>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</si>
  <si>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</si>
  <si>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</si>
  <si>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</si>
  <si>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</si>
  <si>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</si>
  <si>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</si>
  <si>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</si>
  <si>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</si>
  <si>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</si>
  <si>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</si>
  <si>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</si>
  <si>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</si>
  <si>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</si>
  <si>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</si>
  <si>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</si>
  <si>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</si>
  <si>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</si>
  <si>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</si>
  <si>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</si>
  <si>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</si>
  <si>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</si>
  <si>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</si>
  <si>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</si>
  <si>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</si>
  <si>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</si>
  <si>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</si>
  <si>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</si>
  <si>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</si>
  <si>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</si>
  <si>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</si>
  <si>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</si>
  <si>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</si>
  <si>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</si>
  <si>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</si>
  <si>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</si>
  <si>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</si>
  <si>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</si>
  <si>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</si>
  <si>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</si>
  <si>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</si>
  <si>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</si>
  <si>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</si>
  <si>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</si>
  <si>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</si>
  <si>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</si>
  <si>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</si>
  <si>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</si>
  <si>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</si>
  <si>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</si>
  <si>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</si>
  <si>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</si>
  <si>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</si>
  <si>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</si>
  <si>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</si>
  <si>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</si>
  <si>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</si>
  <si>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</si>
  <si>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</si>
  <si>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</si>
  <si>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</si>
  <si>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</si>
  <si>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</si>
  <si>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</si>
  <si>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</si>
  <si>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</si>
  <si>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</si>
  <si>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</si>
  <si>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</si>
  <si>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</si>
  <si>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</si>
  <si>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</si>
  <si>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</si>
  <si>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</si>
  <si>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</si>
  <si>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</si>
  <si>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</si>
  <si>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</si>
  <si>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</si>
  <si>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</si>
  <si>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</si>
  <si>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</si>
  <si>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</si>
  <si>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</si>
  <si>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</si>
  <si>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</si>
  <si>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</si>
  <si>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</si>
  <si>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</si>
  <si>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</si>
  <si>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</si>
  <si>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</si>
  <si>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</si>
  <si>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</si>
  <si>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</si>
  <si>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</si>
  <si>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</si>
  <si>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</si>
  <si>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</si>
  <si>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</si>
  <si>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</si>
  <si>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</si>
  <si>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</si>
  <si>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</si>
  <si>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</si>
  <si>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</si>
  <si>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</si>
  <si>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</si>
  <si>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</si>
  <si>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</si>
  <si>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</si>
  <si>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</si>
  <si>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</si>
  <si>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</si>
  <si>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</si>
  <si>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</si>
  <si>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</si>
  <si>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</si>
  <si>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</si>
  <si>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</si>
  <si>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</si>
  <si>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</si>
  <si>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</si>
  <si>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</si>
  <si>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</si>
  <si>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</si>
  <si>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</si>
  <si>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</si>
  <si>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</si>
  <si>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</si>
  <si>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</si>
  <si>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</si>
  <si>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</si>
  <si>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</si>
  <si>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</si>
  <si>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</si>
  <si>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</si>
  <si>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</si>
  <si>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</si>
  <si>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</si>
  <si>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</si>
  <si>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</si>
  <si>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</si>
  <si>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</si>
  <si>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</si>
  <si>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</si>
  <si>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</si>
  <si>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</si>
  <si>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</si>
  <si>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</si>
  <si>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</si>
  <si>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</si>
  <si>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</si>
  <si>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</si>
  <si>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</si>
  <si>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</si>
  <si>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</si>
  <si>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</si>
  <si>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</si>
  <si>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</si>
  <si>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</si>
  <si>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</si>
  <si>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</si>
  <si>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</si>
  <si>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</si>
  <si>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</si>
  <si>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</si>
  <si>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</si>
  <si>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</si>
  <si>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</si>
  <si>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</si>
  <si>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</si>
  <si>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</si>
  <si>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</si>
  <si>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</si>
  <si>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</si>
  <si>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</si>
  <si>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</si>
  <si>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</si>
  <si>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</si>
  <si>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</si>
  <si>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</si>
  <si>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</si>
  <si>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</si>
  <si>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</si>
  <si>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</si>
  <si>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</si>
  <si>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</si>
  <si>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</si>
  <si>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</si>
  <si>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</si>
  <si>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</si>
  <si>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</si>
  <si>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</si>
  <si>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</si>
  <si>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</si>
  <si>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</si>
  <si>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</si>
  <si>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</si>
  <si>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</si>
  <si>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</si>
  <si>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</si>
  <si>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</si>
  <si>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</si>
  <si>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</si>
  <si>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</si>
  <si>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</si>
  <si>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</si>
  <si>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</si>
  <si>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</si>
  <si>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</si>
  <si>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</si>
  <si>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</si>
  <si>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</si>
  <si>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</si>
  <si>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</si>
  <si>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</si>
  <si>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</si>
  <si>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</si>
  <si>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</si>
  <si>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</si>
  <si>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</si>
  <si>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</si>
  <si>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</si>
  <si>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</si>
  <si>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</si>
  <si>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</si>
  <si>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</si>
  <si>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</si>
  <si>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</si>
  <si>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</si>
  <si>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</si>
  <si>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</si>
  <si>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</si>
  <si>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</si>
  <si>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</si>
  <si>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</si>
  <si>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</si>
  <si>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</si>
  <si>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</si>
  <si>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</si>
  <si>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</si>
  <si>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</si>
  <si>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</si>
  <si>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</si>
  <si>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</si>
  <si>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</si>
  <si>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</si>
  <si>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</si>
  <si>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</si>
  <si>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</si>
  <si>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</si>
  <si>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</si>
  <si>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</si>
  <si>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</si>
  <si>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</si>
  <si>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</si>
  <si>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</si>
  <si>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</si>
  <si>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</si>
  <si>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</si>
  <si>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</si>
  <si>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</si>
  <si>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</si>
  <si>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</si>
  <si>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</si>
  <si>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</si>
  <si>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</si>
  <si>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</si>
  <si>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</si>
  <si>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</si>
  <si>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</si>
  <si>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</si>
  <si>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</si>
  <si>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</si>
  <si>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</si>
  <si>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</si>
  <si>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</si>
  <si>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</si>
  <si>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</si>
  <si>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</si>
  <si>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</si>
  <si>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</si>
  <si>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</si>
  <si>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</si>
  <si>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</si>
  <si>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</si>
  <si>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</si>
  <si>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</si>
  <si>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</si>
  <si>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</si>
  <si>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</si>
  <si>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</si>
  <si>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</si>
  <si>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</si>
  <si>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</si>
  <si>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</si>
  <si>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</si>
  <si>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</si>
  <si>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</si>
  <si>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</si>
  <si>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</si>
  <si>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</si>
  <si>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</si>
  <si>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</si>
  <si>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</si>
  <si>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</si>
  <si>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</si>
  <si>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</si>
  <si>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</si>
  <si>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</si>
  <si>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</si>
  <si>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</si>
  <si>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</si>
  <si>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</si>
  <si>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</si>
  <si>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</si>
  <si>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</si>
  <si>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</si>
  <si>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</si>
  <si>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</si>
  <si>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</si>
  <si>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</si>
  <si>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</si>
  <si>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</si>
  <si>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</si>
  <si>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</si>
  <si>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</si>
  <si>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</si>
  <si>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</si>
  <si>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</si>
  <si>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</si>
  <si>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</si>
  <si>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</si>
  <si>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</si>
  <si>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</si>
  <si>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</si>
  <si>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</si>
  <si>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</si>
  <si>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</si>
  <si>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</si>
  <si>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</si>
  <si>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</si>
  <si>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</si>
  <si>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</si>
  <si>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</si>
  <si>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</si>
  <si>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</si>
  <si>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</si>
  <si>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</si>
  <si>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</si>
  <si>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</si>
  <si>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</si>
  <si>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</si>
  <si>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</si>
  <si>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</si>
  <si>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</si>
  <si>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</si>
  <si>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</si>
  <si>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</si>
  <si>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</si>
  <si>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</si>
  <si>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</si>
  <si>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</si>
  <si>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</si>
  <si>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</si>
  <si>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</si>
  <si>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</si>
  <si>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</si>
  <si>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</si>
  <si>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</si>
  <si>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</si>
  <si>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</si>
  <si>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</si>
  <si>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</si>
  <si>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</si>
  <si>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</si>
  <si>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</si>
  <si>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</si>
  <si>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</si>
  <si>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</si>
  <si>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</si>
  <si>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</si>
  <si>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</si>
  <si>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</si>
  <si>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</si>
  <si>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</si>
  <si>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</si>
  <si>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</si>
  <si>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</si>
  <si>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</si>
  <si>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</si>
  <si>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</si>
  <si>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</si>
  <si>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</si>
  <si>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</si>
  <si>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</si>
  <si>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</si>
  <si>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</si>
  <si>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</si>
  <si>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</si>
  <si>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</si>
  <si>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</si>
  <si>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</si>
  <si>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</si>
  <si>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</si>
  <si>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</si>
  <si>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</si>
  <si>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</si>
  <si>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</si>
  <si>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</si>
  <si>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</si>
  <si>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</si>
  <si>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</si>
  <si>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</si>
  <si>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</si>
  <si>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</si>
  <si>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</si>
  <si>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</si>
  <si>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</si>
  <si>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</si>
  <si>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</si>
  <si>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</si>
  <si>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</si>
  <si>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</si>
  <si>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</si>
  <si>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</si>
  <si>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</si>
  <si>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</si>
  <si>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</si>
  <si>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</si>
  <si>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</si>
  <si>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</si>
  <si>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</si>
  <si>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</si>
  <si>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</si>
  <si>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</si>
  <si>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</si>
  <si>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</si>
  <si>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</si>
  <si>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</si>
  <si>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</si>
  <si>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</si>
  <si>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</si>
  <si>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</si>
  <si>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</si>
  <si>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</si>
  <si>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</si>
  <si>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</si>
  <si>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</si>
  <si>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</si>
  <si>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</si>
  <si>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</si>
  <si>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</si>
  <si>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</si>
  <si>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</si>
  <si>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</si>
  <si>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</si>
  <si>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</si>
  <si>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</si>
  <si>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</si>
  <si>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</si>
  <si>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</si>
  <si>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</si>
  <si>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</si>
  <si>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</si>
  <si>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</si>
  <si>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</si>
  <si>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</si>
  <si>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</si>
  <si>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</si>
  <si>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</si>
  <si>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</si>
  <si>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</si>
  <si>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</si>
  <si>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</si>
  <si>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</si>
  <si>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</si>
  <si>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</si>
  <si>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</si>
  <si>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</si>
  <si>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</si>
  <si>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</si>
  <si>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</si>
  <si>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</si>
  <si>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</si>
  <si>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</si>
  <si>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</si>
  <si>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</si>
  <si>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</si>
  <si>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</si>
  <si>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</si>
  <si>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</si>
  <si>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</si>
  <si>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</si>
  <si>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</si>
  <si>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</si>
  <si>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</si>
  <si>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</si>
  <si>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</si>
  <si>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</si>
  <si>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</si>
  <si>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</si>
  <si>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</si>
  <si>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</si>
  <si>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</si>
  <si>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</si>
  <si>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</si>
  <si>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</si>
  <si>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</si>
  <si>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</si>
  <si>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</si>
  <si>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</si>
  <si>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</si>
  <si>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</si>
  <si>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</si>
  <si>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</si>
  <si>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</si>
  <si>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</si>
  <si>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</si>
  <si>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</si>
  <si>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</si>
  <si>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</si>
  <si>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</si>
  <si>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</si>
  <si>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</si>
  <si>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</si>
  <si>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</si>
  <si>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</si>
  <si>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</si>
  <si>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</si>
  <si>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</si>
  <si>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</si>
  <si>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</si>
  <si>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</si>
  <si>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</si>
  <si>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</si>
  <si>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</si>
  <si>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</si>
  <si>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</si>
  <si>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</si>
  <si>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</si>
  <si>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</si>
  <si>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</si>
  <si>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</si>
  <si>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</si>
  <si>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</si>
  <si>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</si>
  <si>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</si>
  <si>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</si>
  <si>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</si>
  <si>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</si>
  <si>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</si>
  <si>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</si>
  <si>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</si>
  <si>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</si>
  <si>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</si>
  <si>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</si>
  <si>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</si>
  <si>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</si>
  <si>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</si>
  <si>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</si>
  <si>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</si>
  <si>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</si>
  <si>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</si>
  <si>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</si>
  <si>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</si>
  <si>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</si>
  <si>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</si>
  <si>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</si>
  <si>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</si>
  <si>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</si>
  <si>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</si>
  <si>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</si>
  <si>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</si>
  <si>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</si>
  <si>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</si>
  <si>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</si>
  <si>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</si>
  <si>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</si>
  <si>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</si>
  <si>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</si>
  <si>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</si>
  <si>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</si>
  <si>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</si>
  <si>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</si>
  <si>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</si>
  <si>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</si>
  <si>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</si>
  <si>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</si>
  <si>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</si>
  <si>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</si>
  <si>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</si>
  <si>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</si>
  <si>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</si>
  <si>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</si>
  <si>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</si>
  <si>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</si>
  <si>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</si>
  <si>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</si>
  <si>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</si>
  <si>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</si>
  <si>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</si>
  <si>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</si>
  <si>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</si>
  <si>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</si>
  <si>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</si>
  <si>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</si>
  <si>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</si>
  <si>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</si>
  <si>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</si>
  <si>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</si>
  <si>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</si>
  <si>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</si>
  <si>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</si>
  <si>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</si>
  <si>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</si>
  <si>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</si>
  <si>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</si>
  <si>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</si>
  <si>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</si>
  <si>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</si>
  <si>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</si>
  <si>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</si>
  <si>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</si>
  <si>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</si>
  <si>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</si>
  <si>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</si>
  <si>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</si>
  <si>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</si>
  <si>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</si>
  <si>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</si>
  <si>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</si>
  <si>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</si>
  <si>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</si>
  <si>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</si>
  <si>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</si>
  <si>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</si>
  <si>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</si>
  <si>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</si>
  <si>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</si>
  <si>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</si>
  <si>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</si>
  <si>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</si>
  <si>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</si>
  <si>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</si>
  <si>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</si>
  <si>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</si>
  <si>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</si>
  <si>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</si>
  <si>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</si>
  <si>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</si>
  <si>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</si>
  <si>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</si>
  <si>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</si>
  <si>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</si>
  <si>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</si>
  <si>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</si>
  <si>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</si>
  <si>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</si>
  <si>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</si>
  <si>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</si>
  <si>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</si>
  <si>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</si>
  <si>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</si>
  <si>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</si>
  <si>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</si>
  <si>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</si>
  <si>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</si>
  <si>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</si>
  <si>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</si>
  <si>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</si>
  <si>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</si>
  <si>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</si>
  <si>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</si>
  <si>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</si>
  <si>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</si>
  <si>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</si>
  <si>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</si>
  <si>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</si>
  <si>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</si>
  <si>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</si>
  <si>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</si>
  <si>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</si>
  <si>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</si>
  <si>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</si>
  <si>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</si>
  <si>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</si>
  <si>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</si>
  <si>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</si>
  <si>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</si>
  <si>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</si>
  <si>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</si>
  <si>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</si>
  <si>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</si>
  <si>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</si>
  <si>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</si>
  <si>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</si>
  <si>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</si>
  <si>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</si>
  <si>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</si>
  <si>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</si>
  <si>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</si>
  <si>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</si>
  <si>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</si>
  <si>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</si>
  <si>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</si>
  <si>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</si>
  <si>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</si>
  <si>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</si>
  <si>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</si>
  <si>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</si>
  <si>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</si>
  <si>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</si>
  <si>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</si>
  <si>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</si>
  <si>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</si>
  <si>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</si>
  <si>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</si>
  <si>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</si>
  <si>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</si>
  <si>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</si>
  <si>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</si>
  <si>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</si>
  <si>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</si>
  <si>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</si>
  <si>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</si>
  <si>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</si>
  <si>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</si>
  <si>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</si>
  <si>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</si>
  <si>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</si>
  <si>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</si>
  <si>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</si>
  <si>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</si>
  <si>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</si>
  <si>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</si>
  <si>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</si>
  <si>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</si>
  <si>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</si>
  <si>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</si>
  <si>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</si>
  <si>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</si>
  <si>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</si>
  <si>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</si>
  <si>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</si>
  <si>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</si>
  <si>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</si>
  <si>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</si>
  <si>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</si>
  <si>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</si>
  <si>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</si>
  <si>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</si>
  <si>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</si>
  <si>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</si>
  <si>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</si>
  <si>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</si>
  <si>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</si>
  <si>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</si>
  <si>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</si>
  <si>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</si>
  <si>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</si>
  <si>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</si>
  <si>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</si>
  <si>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</si>
  <si>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</si>
  <si>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</si>
  <si>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</si>
  <si>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</si>
  <si>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</si>
  <si>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</si>
  <si>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</si>
  <si>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</si>
  <si>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</si>
  <si>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</si>
  <si>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</si>
  <si>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</si>
  <si>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</si>
  <si>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</si>
  <si>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</si>
  <si>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</si>
  <si>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</si>
  <si>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</si>
  <si>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</si>
  <si>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</si>
  <si>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</si>
  <si>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</si>
  <si>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</si>
  <si>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</si>
  <si>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</si>
  <si>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</si>
  <si>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</si>
  <si>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</si>
  <si>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</si>
  <si>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</si>
  <si>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</si>
  <si>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</si>
  <si>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</si>
  <si>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</si>
  <si>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</si>
  <si>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</si>
  <si>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</si>
  <si>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</si>
  <si>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</si>
  <si>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</si>
  <si>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</si>
  <si>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</si>
  <si>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</si>
  <si>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</si>
  <si>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</si>
  <si>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</si>
  <si>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</si>
  <si>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</si>
  <si>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</si>
  <si>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</si>
  <si>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</si>
  <si>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</si>
  <si>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</si>
  <si>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</si>
  <si>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</si>
  <si>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</si>
  <si>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</si>
  <si>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</si>
  <si>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</si>
  <si>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</si>
  <si>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</si>
  <si>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</si>
  <si>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</si>
  <si>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</si>
  <si>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</si>
  <si>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</si>
  <si>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</si>
  <si>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</si>
  <si>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</si>
  <si>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</si>
  <si>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</si>
  <si>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</si>
  <si>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</si>
  <si>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</si>
  <si>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</si>
  <si>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</si>
  <si>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</si>
  <si>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</si>
  <si>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</si>
  <si>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</si>
  <si>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</si>
  <si>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</si>
  <si>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</si>
  <si>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</si>
  <si>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</si>
  <si>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</si>
  <si>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</si>
  <si>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</si>
  <si>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</si>
  <si>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</si>
  <si>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</si>
  <si>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</si>
  <si>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</si>
  <si>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</si>
  <si>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</si>
  <si>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</si>
  <si>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</si>
  <si>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</si>
  <si>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</si>
  <si>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</si>
  <si>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</si>
  <si>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</si>
  <si>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</si>
  <si>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</si>
  <si>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</si>
  <si>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</si>
  <si>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</si>
  <si>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</si>
  <si>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</si>
  <si>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</si>
  <si>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</si>
  <si>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</si>
  <si>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</si>
  <si>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</si>
  <si>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</si>
  <si>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</si>
  <si>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</si>
  <si>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</si>
  <si>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</si>
  <si>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</si>
  <si>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</si>
  <si>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</si>
  <si>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</si>
  <si>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</si>
  <si>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</si>
  <si>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</si>
  <si>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</si>
  <si>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</si>
  <si>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</si>
  <si>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</si>
  <si>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</si>
  <si>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</si>
  <si>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</si>
  <si>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</si>
  <si>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</si>
  <si>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</si>
  <si>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</si>
  <si>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</si>
  <si>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</si>
  <si>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</si>
  <si>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</si>
  <si>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</si>
  <si>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</si>
  <si>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</si>
  <si>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</si>
  <si>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</si>
  <si>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</si>
  <si>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</si>
  <si>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</si>
  <si>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</si>
  <si>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</si>
  <si>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</si>
  <si>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</si>
  <si>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</si>
  <si>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</si>
  <si>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</si>
  <si>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</si>
  <si>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</si>
  <si>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</si>
  <si>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</si>
  <si>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</si>
  <si>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</si>
  <si>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</si>
  <si>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</si>
  <si>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</si>
  <si>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</si>
  <si>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</si>
  <si>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</si>
  <si>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</si>
  <si>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</si>
  <si>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</si>
  <si>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</si>
  <si>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</si>
  <si>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</si>
  <si>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</si>
  <si>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</si>
  <si>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</si>
  <si>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</si>
  <si>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</si>
  <si>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</si>
  <si>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</si>
  <si>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</si>
  <si>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</si>
  <si>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</si>
  <si>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</si>
  <si>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</si>
  <si>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</si>
  <si>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</si>
  <si>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</si>
  <si>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</si>
  <si>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</si>
  <si>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</si>
  <si>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</si>
  <si>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</si>
  <si>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</si>
  <si>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</si>
  <si>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</si>
  <si>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</si>
  <si>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</si>
  <si>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</si>
  <si>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</si>
  <si>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</si>
  <si>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</si>
  <si>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</si>
  <si>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</si>
  <si>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</si>
  <si>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</si>
  <si>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</si>
  <si>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</si>
  <si>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</si>
  <si>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</si>
  <si>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</si>
  <si>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</si>
  <si>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</si>
  <si>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</si>
  <si>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</si>
  <si>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</si>
  <si>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</si>
  <si>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</si>
  <si>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</si>
  <si>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</si>
  <si>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</si>
  <si>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</si>
  <si>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</si>
  <si>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</si>
  <si>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</si>
  <si>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</si>
  <si>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</si>
  <si>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</si>
  <si>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</si>
  <si>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</si>
  <si>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</si>
  <si>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</si>
  <si>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</si>
  <si>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</si>
  <si>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</si>
  <si>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</si>
  <si>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</si>
  <si>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</si>
  <si>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</si>
  <si>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</si>
  <si>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</si>
  <si>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</si>
  <si>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</si>
  <si>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</si>
  <si>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</si>
  <si>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</si>
  <si>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</si>
  <si>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</si>
  <si>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</si>
  <si>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</si>
  <si>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</si>
  <si>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</si>
  <si>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</si>
  <si>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</si>
  <si>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</si>
  <si>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</si>
  <si>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</si>
  <si>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</si>
  <si>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</si>
  <si>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</si>
  <si>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</si>
  <si>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</si>
  <si>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</si>
  <si>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</si>
  <si>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</si>
  <si>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</si>
  <si>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</si>
  <si>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</si>
  <si>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</si>
  <si>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</si>
  <si>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</si>
  <si>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</si>
  <si>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</si>
  <si>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</si>
  <si>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</si>
  <si>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</si>
  <si>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</si>
  <si>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</si>
  <si>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</si>
  <si>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</si>
  <si>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</si>
  <si>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</si>
  <si>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</si>
  <si>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</si>
  <si>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</si>
  <si>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</si>
  <si>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</si>
  <si>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</si>
  <si>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</si>
  <si>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</si>
  <si>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</si>
  <si>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</si>
  <si>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</si>
  <si>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</si>
  <si>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</si>
  <si>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</si>
  <si>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</si>
  <si>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</si>
  <si>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</si>
  <si>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</si>
  <si>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</si>
  <si>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</si>
  <si>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</si>
  <si>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</si>
  <si>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</si>
  <si>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</si>
  <si>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</si>
  <si>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</si>
  <si>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</si>
  <si>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</si>
  <si>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</si>
  <si>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</si>
  <si>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</si>
  <si>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</si>
  <si>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</si>
  <si>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</si>
  <si>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</si>
  <si>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</si>
  <si>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</si>
  <si>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</si>
  <si>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</si>
  <si>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</si>
  <si>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</si>
  <si>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</si>
  <si>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</si>
  <si>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</si>
  <si>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</si>
  <si>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</si>
  <si>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</si>
  <si>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</si>
  <si>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</si>
  <si>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</si>
  <si>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</si>
  <si>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</si>
  <si>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</si>
  <si>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</si>
  <si>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</si>
  <si>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</si>
  <si>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</si>
  <si>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</si>
  <si>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</si>
  <si>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</si>
  <si>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</si>
  <si>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</si>
  <si>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</si>
  <si>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</si>
  <si>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</si>
  <si>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</si>
  <si>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</si>
  <si>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</si>
  <si>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</si>
  <si>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</si>
  <si>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</si>
  <si>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</si>
  <si>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</si>
  <si>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</si>
  <si>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</si>
  <si>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</si>
  <si>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</si>
  <si>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</si>
  <si>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</si>
  <si>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</si>
  <si>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</si>
  <si>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</si>
  <si>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</si>
  <si>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</si>
  <si>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</si>
  <si>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</si>
  <si>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</si>
  <si>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</si>
  <si>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</si>
  <si>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</si>
  <si>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</si>
  <si>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</si>
  <si>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</si>
  <si>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</si>
  <si>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</si>
  <si>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</si>
  <si>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</si>
  <si>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</si>
  <si>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</si>
  <si>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</si>
  <si>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</si>
  <si>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</si>
  <si>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</si>
  <si>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</si>
  <si>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</si>
  <si>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</si>
  <si>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</si>
  <si>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</si>
  <si>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</si>
  <si>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</si>
  <si>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</si>
  <si>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</si>
  <si>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</si>
  <si>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</si>
  <si>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</si>
  <si>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</si>
  <si>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</si>
  <si>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</si>
  <si>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</si>
  <si>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</si>
  <si>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</si>
  <si>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</si>
  <si>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</si>
  <si>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</si>
  <si>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</si>
  <si>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</si>
  <si>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</si>
  <si>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</si>
  <si>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</si>
  <si>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</si>
  <si>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</si>
  <si>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</si>
  <si>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</si>
  <si>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</si>
  <si>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</si>
  <si>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</si>
  <si>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</si>
  <si>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</si>
  <si>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</si>
  <si>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</si>
  <si>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</si>
  <si>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</si>
  <si>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</si>
  <si>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</si>
  <si>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</si>
  <si>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</si>
  <si>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</si>
  <si>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</si>
  <si>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</si>
  <si>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</si>
  <si>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</si>
  <si>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</si>
  <si>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</si>
  <si>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</si>
  <si>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</si>
  <si>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</si>
  <si>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</si>
  <si>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</si>
  <si>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</si>
  <si>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</si>
  <si>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</si>
  <si>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</si>
  <si>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</si>
  <si>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</si>
  <si>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</si>
  <si>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</si>
  <si>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</si>
  <si>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</si>
  <si>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</si>
  <si>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</si>
  <si>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</si>
  <si>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</si>
  <si>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</si>
  <si>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</si>
  <si>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</si>
  <si>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</si>
  <si>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</si>
  <si>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</si>
  <si>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</si>
  <si>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</si>
  <si>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</si>
  <si>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</si>
  <si>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</si>
  <si>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</si>
  <si>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</si>
  <si>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</si>
  <si>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</si>
  <si>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</si>
  <si>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</si>
  <si>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</si>
  <si>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</si>
  <si>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</si>
  <si>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</si>
  <si>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</si>
  <si>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</si>
  <si>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</si>
  <si>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</si>
  <si>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</si>
  <si>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</si>
  <si>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</si>
  <si>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</si>
  <si>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</si>
  <si>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</si>
  <si>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</si>
  <si>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</si>
  <si>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</si>
  <si>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</si>
  <si>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</si>
  <si>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</si>
  <si>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</si>
  <si>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</si>
  <si>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</si>
  <si>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</si>
  <si>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</si>
  <si>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</si>
  <si>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</si>
  <si>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</si>
  <si>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</si>
  <si>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</si>
  <si>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</si>
  <si>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</si>
  <si>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</si>
  <si>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</si>
  <si>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</si>
  <si>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</si>
  <si>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</si>
  <si>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</si>
  <si>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</si>
  <si>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</si>
  <si>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</si>
  <si>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</si>
  <si>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</si>
  <si>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</si>
  <si>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</si>
  <si>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</si>
  <si>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</si>
  <si>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</si>
  <si>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</si>
  <si>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</si>
  <si>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</si>
  <si>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</si>
  <si>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</si>
  <si>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</si>
  <si>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</si>
  <si>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</si>
  <si>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</si>
  <si>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</si>
  <si>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</si>
  <si>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</si>
  <si>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</si>
  <si>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</si>
  <si>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</si>
  <si>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</si>
  <si>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</si>
  <si>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</si>
  <si>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</si>
  <si>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</si>
  <si>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</si>
  <si>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</si>
  <si>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</si>
  <si>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</si>
  <si>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</si>
  <si>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</si>
  <si>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</si>
  <si>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</si>
  <si>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</si>
  <si>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</si>
  <si>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</si>
  <si>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</si>
  <si>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</si>
  <si>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</si>
  <si>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</si>
  <si>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</si>
  <si>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</si>
  <si>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</si>
  <si>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</si>
  <si>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</si>
  <si>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</si>
  <si>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</si>
  <si>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</si>
  <si>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</si>
  <si>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</si>
  <si>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</si>
  <si>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</si>
  <si>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</si>
  <si>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</si>
  <si>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</si>
  <si>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</si>
  <si>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</si>
  <si>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</si>
  <si>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</si>
  <si>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</si>
  <si>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</si>
  <si>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</si>
  <si>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</si>
  <si>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</si>
  <si>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</si>
  <si>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</si>
  <si>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</si>
  <si>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</si>
  <si>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</si>
  <si>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</si>
  <si>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</si>
  <si>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</si>
  <si>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</si>
  <si>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</si>
  <si>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</si>
  <si>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</si>
  <si>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</si>
  <si>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</si>
  <si>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</si>
  <si>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</si>
  <si>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</si>
  <si>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</si>
  <si>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</si>
  <si>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</si>
  <si>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</si>
  <si>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</si>
  <si>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</si>
  <si>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</si>
  <si>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</si>
  <si>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</si>
  <si>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</si>
  <si>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</si>
  <si>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</si>
  <si>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</si>
  <si>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</si>
  <si>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</si>
  <si>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</si>
  <si>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</si>
  <si>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</si>
  <si>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</si>
  <si>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</si>
  <si>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</si>
  <si>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</si>
  <si>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</si>
  <si>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</si>
  <si>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</si>
  <si>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</si>
  <si>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</si>
  <si>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</si>
  <si>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</si>
  <si>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</si>
  <si>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</si>
  <si>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</si>
  <si>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</si>
  <si>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</si>
  <si>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</si>
  <si>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</si>
  <si>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</si>
  <si>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</si>
  <si>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</si>
  <si>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</si>
  <si>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</si>
  <si>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</si>
  <si>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</si>
  <si>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</si>
  <si>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</si>
  <si>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</si>
  <si>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</si>
  <si>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</si>
  <si>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</si>
  <si>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</si>
  <si>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</si>
  <si>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</si>
  <si>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</si>
  <si>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</si>
  <si>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</si>
  <si>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</si>
  <si>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</si>
  <si>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</si>
  <si>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</si>
  <si>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</si>
  <si>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</si>
  <si>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</si>
  <si>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</si>
  <si>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</si>
  <si>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</si>
  <si>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</si>
  <si>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</si>
  <si>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</si>
  <si>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</si>
  <si>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</si>
  <si>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</si>
  <si>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</si>
  <si>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</si>
  <si>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</si>
  <si>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</si>
  <si>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</si>
  <si>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</si>
  <si>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</si>
  <si>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</si>
  <si>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</si>
  <si>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</si>
  <si>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</si>
  <si>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</si>
  <si>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</si>
  <si>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</si>
  <si>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</si>
  <si>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</si>
  <si>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</si>
  <si>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</si>
  <si>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</si>
  <si>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</si>
  <si>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</si>
  <si>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</si>
  <si>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</si>
  <si>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</si>
  <si>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</si>
  <si>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</si>
  <si>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</si>
  <si>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</si>
  <si>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</si>
  <si>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</si>
  <si>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</si>
  <si>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</si>
  <si>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</si>
  <si>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</si>
  <si>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</si>
  <si>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</si>
  <si>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</si>
  <si>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</si>
  <si>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</si>
  <si>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</si>
  <si>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</si>
  <si>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</si>
  <si>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</si>
  <si>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</si>
  <si>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</si>
  <si>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</si>
  <si>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</si>
  <si>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</si>
  <si>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</si>
  <si>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</si>
  <si>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</si>
  <si>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</si>
  <si>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</si>
  <si>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</si>
  <si>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</si>
  <si>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</si>
  <si>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</si>
  <si>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</si>
  <si>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</si>
  <si>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</si>
  <si>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</si>
  <si>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</si>
  <si>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</si>
  <si>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</si>
  <si>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</si>
  <si>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</si>
  <si>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</si>
  <si>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</si>
  <si>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</si>
  <si>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</si>
  <si>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</si>
  <si>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</si>
  <si>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</si>
  <si>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</si>
  <si>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</si>
  <si>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</si>
  <si>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</si>
  <si>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</si>
  <si>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</si>
  <si>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</si>
  <si>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</si>
  <si>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</si>
  <si>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</si>
  <si>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</si>
  <si>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</si>
  <si>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</si>
  <si>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</si>
  <si>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</si>
  <si>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</si>
  <si>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</si>
  <si>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</si>
  <si>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</si>
  <si>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</si>
  <si>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</si>
  <si>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</si>
  <si>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</si>
  <si>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</si>
  <si>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</si>
  <si>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</si>
  <si>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</si>
  <si>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</si>
  <si>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</si>
  <si>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</si>
  <si>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</si>
  <si>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</si>
  <si>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</si>
  <si>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</si>
  <si>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</si>
  <si>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</si>
  <si>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</si>
  <si>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</si>
  <si>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</si>
  <si>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</si>
  <si>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</si>
  <si>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</si>
  <si>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</si>
  <si>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</si>
  <si>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</si>
  <si>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</si>
  <si>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</si>
  <si>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</si>
  <si>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</si>
  <si>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</si>
  <si>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</si>
  <si>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</si>
  <si>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</si>
  <si>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</si>
  <si>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</si>
  <si>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</si>
  <si>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</si>
  <si>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</si>
  <si>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</si>
  <si>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</si>
  <si>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</si>
  <si>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</si>
  <si>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</si>
  <si>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</si>
  <si>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</si>
  <si>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</si>
  <si>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</si>
  <si>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</si>
  <si>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</si>
  <si>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</si>
  <si>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</si>
  <si>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</si>
  <si>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</si>
  <si>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</si>
  <si>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</si>
  <si>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</si>
  <si>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</si>
  <si>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</si>
  <si>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</si>
  <si>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</si>
  <si>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</si>
  <si>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</si>
  <si>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</si>
  <si>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</si>
  <si>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</si>
  <si>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</si>
  <si>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</si>
  <si>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</si>
  <si>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</si>
  <si>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</si>
  <si>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</si>
  <si>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</si>
  <si>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</si>
  <si>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</si>
  <si>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</si>
  <si>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</si>
  <si>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</si>
  <si>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</si>
  <si>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</si>
  <si>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</si>
  <si>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</si>
  <si>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</si>
  <si>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</si>
  <si>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</si>
  <si>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</si>
  <si>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</si>
  <si>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</si>
  <si>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</si>
  <si>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</si>
  <si>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</si>
  <si>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</si>
  <si>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</si>
  <si>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</si>
  <si>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</si>
  <si>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</si>
  <si>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</si>
  <si>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</si>
  <si>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</si>
  <si>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</si>
  <si>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</si>
  <si>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</si>
  <si>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</si>
  <si>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</si>
  <si>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</si>
  <si>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</si>
  <si>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</si>
  <si>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</si>
  <si>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</si>
  <si>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</si>
  <si>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</si>
  <si>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</si>
  <si>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</si>
  <si>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</si>
  <si>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</si>
  <si>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</si>
  <si>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</si>
  <si>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</si>
  <si>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</si>
  <si>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</si>
  <si>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</si>
  <si>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</si>
  <si>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</si>
  <si>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</si>
  <si>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</si>
  <si>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</si>
  <si>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</si>
  <si>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</si>
  <si>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</si>
  <si>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</si>
  <si>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</si>
  <si>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</si>
  <si>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</si>
  <si>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</si>
  <si>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</si>
  <si>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</si>
  <si>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</si>
  <si>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</si>
  <si>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</si>
  <si>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</si>
  <si>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</si>
  <si>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</si>
  <si>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</si>
  <si>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</si>
  <si>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</si>
  <si>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</si>
  <si>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</si>
  <si>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</si>
  <si>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</si>
  <si>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</si>
  <si>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</si>
  <si>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</si>
  <si>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</si>
  <si>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</si>
  <si>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</si>
  <si>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</si>
  <si>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</si>
  <si>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</si>
  <si>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</si>
  <si>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</si>
  <si>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</si>
  <si>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</si>
  <si>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</si>
  <si>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</si>
  <si>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</si>
  <si>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</si>
  <si>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</si>
  <si>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</si>
  <si>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</si>
  <si>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</si>
  <si>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</si>
  <si>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</si>
  <si>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</si>
  <si>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</si>
  <si>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</si>
  <si>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</si>
  <si>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</si>
  <si>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</si>
  <si>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</si>
  <si>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</si>
  <si>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</si>
  <si>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</si>
  <si>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</si>
  <si>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</si>
  <si>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</si>
  <si>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</si>
  <si>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</si>
  <si>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</si>
  <si>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</si>
  <si>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</si>
  <si>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</si>
  <si>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</si>
  <si>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</si>
  <si>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</si>
  <si>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</si>
  <si>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</si>
  <si>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</si>
  <si>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</si>
  <si>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</si>
  <si>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</si>
  <si>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</si>
  <si>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</si>
  <si>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</si>
  <si>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</si>
  <si>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</si>
  <si>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</si>
  <si>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</si>
  <si>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</si>
  <si>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</si>
  <si>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</si>
  <si>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</si>
  <si>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</si>
  <si>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</si>
  <si>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</si>
  <si>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</si>
  <si>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</si>
  <si>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</si>
  <si>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</si>
  <si>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</si>
  <si>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</si>
  <si>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</si>
  <si>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</si>
  <si>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</si>
  <si>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</si>
  <si>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</si>
  <si>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</si>
  <si>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</si>
  <si>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</si>
  <si>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</si>
  <si>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</si>
  <si>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</si>
  <si>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</si>
  <si>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</si>
  <si>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</si>
  <si>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</si>
  <si>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</si>
  <si>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</si>
  <si>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</si>
  <si>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</si>
  <si>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</si>
  <si>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</si>
  <si>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</si>
  <si>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</si>
  <si>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</si>
  <si>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</si>
  <si>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</si>
  <si>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</si>
  <si>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</si>
  <si>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</si>
  <si>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</si>
  <si>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</si>
  <si>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</si>
  <si>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</si>
  <si>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</si>
  <si>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</si>
  <si>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</si>
  <si>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</si>
  <si>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</si>
  <si>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</si>
  <si>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</si>
  <si>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</si>
  <si>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</si>
  <si>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</si>
  <si>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</si>
  <si>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</si>
  <si>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</si>
  <si>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</si>
  <si>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</si>
  <si>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</si>
  <si>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</si>
  <si>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</si>
  <si>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</si>
  <si>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</si>
  <si>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</si>
  <si>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</si>
  <si>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</si>
  <si>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</si>
  <si>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</si>
  <si>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</si>
  <si>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</si>
  <si>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</si>
  <si>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</si>
  <si>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</si>
  <si>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</si>
  <si>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</si>
  <si>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</si>
  <si>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</si>
  <si>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</si>
  <si>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</si>
  <si>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</si>
  <si>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</si>
  <si>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</si>
  <si>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</si>
  <si>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</si>
  <si>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</si>
  <si>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</si>
  <si>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</si>
  <si>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</si>
  <si>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</si>
  <si>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</si>
  <si>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</si>
  <si>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</si>
  <si>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</si>
  <si>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</si>
  <si>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</si>
  <si>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</si>
  <si>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</si>
  <si>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</si>
  <si>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</si>
  <si>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</si>
  <si>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</si>
  <si>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</si>
  <si>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</si>
  <si>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</si>
  <si>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</si>
  <si>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</si>
  <si>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</si>
  <si>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</si>
  <si>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</si>
  <si>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</si>
  <si>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</si>
  <si>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</si>
  <si>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</si>
  <si>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</si>
  <si>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</si>
  <si>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</si>
  <si>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</si>
  <si>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</si>
  <si>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</si>
  <si>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</si>
  <si>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</si>
  <si>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</si>
  <si>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</si>
  <si>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</si>
  <si>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</si>
  <si>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</si>
  <si>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</si>
  <si>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</si>
  <si>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</si>
  <si>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</si>
  <si>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</si>
  <si>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</si>
  <si>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</si>
  <si>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</si>
  <si>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</si>
  <si>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</si>
  <si>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</si>
  <si>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</si>
  <si>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</si>
  <si>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</si>
  <si>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</si>
  <si>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</si>
  <si>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</si>
  <si>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</si>
  <si>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</si>
  <si>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</si>
  <si>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</si>
  <si>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</si>
  <si>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</si>
  <si>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</si>
  <si>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</si>
  <si>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</si>
  <si>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</si>
  <si>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</si>
  <si>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</si>
  <si>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</si>
  <si>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</si>
  <si>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</si>
  <si>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</si>
  <si>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</si>
  <si>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</si>
  <si>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</si>
  <si>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</si>
  <si>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</si>
  <si>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</si>
  <si>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</si>
  <si>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</si>
  <si>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</si>
  <si>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</si>
  <si>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</si>
  <si>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</si>
  <si>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</si>
  <si>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</si>
  <si>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</si>
  <si>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</si>
  <si>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</si>
  <si>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</si>
  <si>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</si>
  <si>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</si>
  <si>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</si>
  <si>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</si>
  <si>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</si>
  <si>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</si>
  <si>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</si>
  <si>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</si>
  <si>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</si>
  <si>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</si>
  <si>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</si>
  <si>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</si>
  <si>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</si>
  <si>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</si>
  <si>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</si>
  <si>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</si>
  <si>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</si>
  <si>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</si>
  <si>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</si>
  <si>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</si>
  <si>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</si>
  <si>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</si>
  <si>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</si>
  <si>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</si>
  <si>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</si>
  <si>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</si>
  <si>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</si>
  <si>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</si>
  <si>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</si>
  <si>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</si>
  <si>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</si>
  <si>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</si>
  <si>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</si>
  <si>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</si>
  <si>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</si>
  <si>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</si>
  <si>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</si>
  <si>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</si>
  <si>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</si>
  <si>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</si>
  <si>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</si>
  <si>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</si>
  <si>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</si>
  <si>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</si>
  <si>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</si>
  <si>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</si>
  <si>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</si>
  <si>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</si>
  <si>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</si>
  <si>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</si>
  <si>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</si>
  <si>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</si>
  <si>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</si>
  <si>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</si>
  <si>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</si>
  <si>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</si>
  <si>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</si>
  <si>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</si>
  <si>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</si>
  <si>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</si>
  <si>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</si>
  <si>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</si>
  <si>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</si>
  <si>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</si>
  <si>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</si>
  <si>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</si>
  <si>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</si>
  <si>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</si>
  <si>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</si>
  <si>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</si>
  <si>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</si>
  <si>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</si>
  <si>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</si>
  <si>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</si>
  <si>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</si>
  <si>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</si>
  <si>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</si>
  <si>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</si>
  <si>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</si>
  <si>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</si>
  <si>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</si>
  <si>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</si>
  <si>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</si>
  <si>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</si>
  <si>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</si>
  <si>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</si>
  <si>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</si>
  <si>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</si>
  <si>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</si>
  <si>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</si>
  <si>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</si>
  <si>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</si>
  <si>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</si>
  <si>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</si>
  <si>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</si>
  <si>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</si>
  <si>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</si>
  <si>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</si>
  <si>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</si>
  <si>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</si>
  <si>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</si>
  <si>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</si>
  <si>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</si>
  <si>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</si>
  <si>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</si>
  <si>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</si>
  <si>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</si>
  <si>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</si>
  <si>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</si>
  <si>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</si>
  <si>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</si>
  <si>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</si>
  <si>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</si>
  <si>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</si>
  <si>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</si>
  <si>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</si>
  <si>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</si>
  <si>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</si>
  <si>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</si>
  <si>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</si>
  <si>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</si>
  <si>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</si>
  <si>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</si>
  <si>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</si>
  <si>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</si>
  <si>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</si>
  <si>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</si>
  <si>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</si>
  <si>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</si>
  <si>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</si>
  <si>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</si>
  <si>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</si>
  <si>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</si>
  <si>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</si>
  <si>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</si>
  <si>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</si>
  <si>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</si>
  <si>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</si>
  <si>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</si>
  <si>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</si>
  <si>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</si>
  <si>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</si>
  <si>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</si>
  <si>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</si>
  <si>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</si>
  <si>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</si>
  <si>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</si>
  <si>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</si>
  <si>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</si>
  <si>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</si>
  <si>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</si>
  <si>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</si>
  <si>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</si>
  <si>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</si>
  <si>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</si>
  <si>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</si>
  <si>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</si>
  <si>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</si>
  <si>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</si>
  <si>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</si>
  <si>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</si>
  <si>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</si>
  <si>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</si>
  <si>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</si>
  <si>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</si>
  <si>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</si>
  <si>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</si>
  <si>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</si>
  <si>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</si>
  <si>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</si>
  <si>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</si>
  <si>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</si>
  <si>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</si>
  <si>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</si>
  <si>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</si>
  <si>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</si>
  <si>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</si>
  <si>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</si>
  <si>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</si>
  <si>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</si>
  <si>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</si>
  <si>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</si>
  <si>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</si>
  <si>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</si>
  <si>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</si>
  <si>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</si>
  <si>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</si>
  <si>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</si>
  <si>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</si>
  <si>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</si>
  <si>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</si>
  <si>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</si>
  <si>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</si>
  <si>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</si>
  <si>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</si>
  <si>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</si>
  <si>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</si>
  <si>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</si>
  <si>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</si>
  <si>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</si>
  <si>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</si>
  <si>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</si>
  <si>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</si>
  <si>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</si>
  <si>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</si>
  <si>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</si>
  <si>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</si>
  <si>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</si>
  <si>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</si>
  <si>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</si>
  <si>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</si>
  <si>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</si>
  <si>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</si>
  <si>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</si>
  <si>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</si>
  <si>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</si>
  <si>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</si>
  <si>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</si>
  <si>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</si>
  <si>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</si>
  <si>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</si>
  <si>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</si>
  <si>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</si>
  <si>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</si>
  <si>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</si>
  <si>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</si>
  <si>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</si>
  <si>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</si>
  <si>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</si>
  <si>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</si>
  <si>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</si>
  <si>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</si>
  <si>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</si>
  <si>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</si>
  <si>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</si>
  <si>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</si>
  <si>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</si>
  <si>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</si>
  <si>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</si>
  <si>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</si>
  <si>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</si>
  <si>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</si>
  <si>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</si>
  <si>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</si>
  <si>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</si>
  <si>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</si>
  <si>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</si>
  <si>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</si>
  <si>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</si>
  <si>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</si>
  <si>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</si>
  <si>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</si>
  <si>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</si>
  <si>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</si>
  <si>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</si>
  <si>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</si>
  <si>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</si>
  <si>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</si>
  <si>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</si>
  <si>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</si>
  <si>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</si>
  <si>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</si>
  <si>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</si>
  <si>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</si>
  <si>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</si>
  <si>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</si>
  <si>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</si>
  <si>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</si>
  <si>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</si>
  <si>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</si>
  <si>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</si>
  <si>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</si>
  <si>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</si>
  <si>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</si>
  <si>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</si>
  <si>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</si>
  <si>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</si>
  <si>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</si>
  <si>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</si>
  <si>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</si>
  <si>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</si>
  <si>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</si>
  <si>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</si>
  <si>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</si>
  <si>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</si>
  <si>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</si>
  <si>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</si>
  <si>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</si>
  <si>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</si>
  <si>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</si>
  <si>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</si>
  <si>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</si>
  <si>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</si>
  <si>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</si>
  <si>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</si>
  <si>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</si>
  <si>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</si>
  <si>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</si>
  <si>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</si>
  <si>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</si>
  <si>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</si>
  <si>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</si>
  <si>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</si>
  <si>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</si>
  <si>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</si>
  <si>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</si>
  <si>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</si>
  <si>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</si>
  <si>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</si>
  <si>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</si>
  <si>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</si>
  <si>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</si>
  <si>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</si>
  <si>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</si>
  <si>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</si>
  <si>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</si>
  <si>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</si>
  <si>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</si>
  <si>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</si>
  <si>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</si>
  <si>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</si>
  <si>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</si>
  <si>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</si>
  <si>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</si>
  <si>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</si>
  <si>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</si>
  <si>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</si>
  <si>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</si>
  <si>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</si>
  <si>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</si>
  <si>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</si>
  <si>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</si>
  <si>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</si>
  <si>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</si>
  <si>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</si>
  <si>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</si>
  <si>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</si>
  <si>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</si>
  <si>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</si>
  <si>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</si>
  <si>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</si>
  <si>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</si>
  <si>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</si>
  <si>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</si>
  <si>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</si>
  <si>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</si>
  <si>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</si>
  <si>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</si>
  <si>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</si>
  <si>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</si>
  <si>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</si>
  <si>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</si>
  <si>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</si>
  <si>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</si>
  <si>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</si>
  <si>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</si>
  <si>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</si>
  <si>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</si>
  <si>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</si>
  <si>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</si>
  <si>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</si>
  <si>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</si>
  <si>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</si>
  <si>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</si>
  <si>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</si>
  <si>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</si>
  <si>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</si>
  <si>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</si>
  <si>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</si>
  <si>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</si>
  <si>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</si>
  <si>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</si>
  <si>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</si>
  <si>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</si>
  <si>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</si>
  <si>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</si>
  <si>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</si>
  <si>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</si>
  <si>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</si>
  <si>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</si>
  <si>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</si>
  <si>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</si>
  <si>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</si>
  <si>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</si>
  <si>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</si>
  <si>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</si>
  <si>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</si>
  <si>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</si>
  <si>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</si>
  <si>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</si>
  <si>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</si>
  <si>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</si>
  <si>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</si>
  <si>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</si>
  <si>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</si>
  <si>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</si>
  <si>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</si>
  <si>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</si>
  <si>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</si>
  <si>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</si>
  <si>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</si>
  <si>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</si>
  <si>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</si>
  <si>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</si>
  <si>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</si>
  <si>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</si>
  <si>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</si>
  <si>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</si>
  <si>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</si>
  <si>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</si>
  <si>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</si>
  <si>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</si>
  <si>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</si>
  <si>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</si>
  <si>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</si>
  <si>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</si>
  <si>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</si>
  <si>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</si>
  <si>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</si>
  <si>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</si>
  <si>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</si>
  <si>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</si>
  <si>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</si>
  <si>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</si>
  <si>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</si>
  <si>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</si>
  <si>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</si>
  <si>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</si>
  <si>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</si>
  <si>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</si>
  <si>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</si>
  <si>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</si>
  <si>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</si>
  <si>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</si>
  <si>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</si>
  <si>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</si>
  <si>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</si>
  <si>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</si>
  <si>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</si>
  <si>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</si>
  <si>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</si>
  <si>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</si>
  <si>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</si>
  <si>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</si>
  <si>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</si>
  <si>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</si>
  <si>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</si>
  <si>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</si>
  <si>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</si>
  <si>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</si>
  <si>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</si>
  <si>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</si>
  <si>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</si>
  <si>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</si>
  <si>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</si>
  <si>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</si>
  <si>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</si>
  <si>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</si>
  <si>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</si>
  <si>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</si>
  <si>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</si>
  <si>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</si>
  <si>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</si>
  <si>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</si>
  <si>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</si>
  <si>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</si>
  <si>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</si>
  <si>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</si>
  <si>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</si>
  <si>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</si>
  <si>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</si>
  <si>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</si>
  <si>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</si>
  <si>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</si>
  <si>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</si>
  <si>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</si>
  <si>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</si>
  <si>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</si>
  <si>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</si>
  <si>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</si>
  <si>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</si>
  <si>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</si>
  <si>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</si>
  <si>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</si>
  <si>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</si>
  <si>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</si>
  <si>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</si>
  <si>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</si>
  <si>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</si>
  <si>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</si>
  <si>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</si>
  <si>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</si>
  <si>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</si>
  <si>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</si>
  <si>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</si>
  <si>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</si>
  <si>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</si>
  <si>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</si>
  <si>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</si>
  <si>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</si>
  <si>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</si>
  <si>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</si>
  <si>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</si>
  <si>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</si>
  <si>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</si>
  <si>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</si>
  <si>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</si>
  <si>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</si>
  <si>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</si>
  <si>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</si>
  <si>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</si>
  <si>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</si>
  <si>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</si>
  <si>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</si>
  <si>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</si>
  <si>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</si>
  <si>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</si>
  <si>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</si>
  <si>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</si>
  <si>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</si>
  <si>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</si>
  <si>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</si>
  <si>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</si>
  <si>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</si>
  <si>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</si>
  <si>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</si>
  <si>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</si>
  <si>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</si>
  <si>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</si>
  <si>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</si>
  <si>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</si>
  <si>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</si>
  <si>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</si>
  <si>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</si>
  <si>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</si>
  <si>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</si>
  <si>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</si>
  <si>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</si>
  <si>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</si>
  <si>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</si>
  <si>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</si>
  <si>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</si>
  <si>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</si>
  <si>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</si>
  <si>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</si>
  <si>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</si>
  <si>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</si>
  <si>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</si>
  <si>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</si>
  <si>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</si>
  <si>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</si>
  <si>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</si>
  <si>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</si>
  <si>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</si>
  <si>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</si>
  <si>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</si>
  <si>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</si>
  <si>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</si>
  <si>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</si>
  <si>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</si>
  <si>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</si>
  <si>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</si>
  <si>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</si>
  <si>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</si>
  <si>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</si>
  <si>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</si>
  <si>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</si>
  <si>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</si>
  <si>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</si>
  <si>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</si>
  <si>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</si>
  <si>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</si>
  <si>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</si>
  <si>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</si>
  <si>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</si>
  <si>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</si>
  <si>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</si>
  <si>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</si>
  <si>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</si>
  <si>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</si>
  <si>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</si>
  <si>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</si>
  <si>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</si>
  <si>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</si>
  <si>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</si>
  <si>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</si>
  <si>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</si>
  <si>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</si>
  <si>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</si>
  <si>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</si>
  <si>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</si>
  <si>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</si>
  <si>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</si>
  <si>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</si>
  <si>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</si>
  <si>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</si>
  <si>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</si>
  <si>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</si>
  <si>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</si>
  <si>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</si>
  <si>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</si>
  <si>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</si>
  <si>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</si>
  <si>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</si>
  <si>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</si>
  <si>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</si>
  <si>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</si>
  <si>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</si>
  <si>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</si>
  <si>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</si>
  <si>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</si>
  <si>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</si>
  <si>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</si>
  <si>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</si>
  <si>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</si>
  <si>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</si>
  <si>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</si>
  <si>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</si>
  <si>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</si>
  <si>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</si>
  <si>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</si>
  <si>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</si>
  <si>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</si>
  <si>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</si>
  <si>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</si>
  <si>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</si>
  <si>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</si>
  <si>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</si>
  <si>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</si>
  <si>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</si>
  <si>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</si>
  <si>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</si>
  <si>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</si>
  <si>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</si>
  <si>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</si>
  <si>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</si>
  <si>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</si>
  <si>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</si>
  <si>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</si>
  <si>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</si>
  <si>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</si>
  <si>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</si>
  <si>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</si>
  <si>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</si>
  <si>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</si>
  <si>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</si>
  <si>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</si>
  <si>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</si>
  <si>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</si>
  <si>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</si>
  <si>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</si>
  <si>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</si>
  <si>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</si>
  <si>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</si>
  <si>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</si>
  <si>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</si>
  <si>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</si>
  <si>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</si>
  <si>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</si>
  <si>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</si>
  <si>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</si>
  <si>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</si>
  <si>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</si>
  <si>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</si>
  <si>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</si>
  <si>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</si>
  <si>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</si>
  <si>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</si>
  <si>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</si>
  <si>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</si>
  <si>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</si>
  <si>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</si>
  <si>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</si>
  <si>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</si>
  <si>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</si>
  <si>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</si>
  <si>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</si>
  <si>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</si>
  <si>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</si>
  <si>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</si>
  <si>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</si>
  <si>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</si>
  <si>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</si>
  <si>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</si>
  <si>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</si>
  <si>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</si>
  <si>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</si>
  <si>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</si>
  <si>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</si>
  <si>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</si>
  <si>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</si>
  <si>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</si>
  <si>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</si>
  <si>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</si>
  <si>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</si>
  <si>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</si>
  <si>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</si>
  <si>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</si>
  <si>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</si>
  <si>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</si>
  <si>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</si>
  <si>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</si>
  <si>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</si>
  <si>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</si>
  <si>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</si>
  <si>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</si>
  <si>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</si>
  <si>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</si>
  <si>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</si>
  <si>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</si>
  <si>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</si>
  <si>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</si>
  <si>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</si>
  <si>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</si>
  <si>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</si>
  <si>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</si>
  <si>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</si>
  <si>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</si>
  <si>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</si>
  <si>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</si>
  <si>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</si>
  <si>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</si>
  <si>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</si>
  <si>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</si>
  <si>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</si>
  <si>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</si>
  <si>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</si>
  <si>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</si>
  <si>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</si>
  <si>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</si>
  <si>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</si>
  <si>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</si>
  <si>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</si>
  <si>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</si>
  <si>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</si>
  <si>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</si>
  <si>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</si>
  <si>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</si>
  <si>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</si>
  <si>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</si>
  <si>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</si>
  <si>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</si>
  <si>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</si>
  <si>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</si>
  <si>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</si>
  <si>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</si>
  <si>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</si>
  <si>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</si>
  <si>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</si>
  <si>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</si>
  <si>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</si>
  <si>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</si>
  <si>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</si>
  <si>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</si>
  <si>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</si>
  <si>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</si>
  <si>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</si>
  <si>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</si>
  <si>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</si>
  <si>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</si>
  <si>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</si>
  <si>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</si>
  <si>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</si>
  <si>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</si>
  <si>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</si>
  <si>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</si>
  <si>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</si>
  <si>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</si>
  <si>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</si>
  <si>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</si>
  <si>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</si>
  <si>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</si>
  <si>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</si>
  <si>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</si>
  <si>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</si>
  <si>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</si>
  <si>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</si>
  <si>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</si>
  <si>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</si>
  <si>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</si>
  <si>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</si>
  <si>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</si>
  <si>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</si>
  <si>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</si>
  <si>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</si>
  <si>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</si>
  <si>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</si>
  <si>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</si>
  <si>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</si>
  <si>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</si>
  <si>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</si>
  <si>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</si>
  <si>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</si>
  <si>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</si>
  <si>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</si>
  <si>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</si>
  <si>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</si>
  <si>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</si>
  <si>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</si>
  <si>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</si>
  <si>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</si>
  <si>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</si>
  <si>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</si>
  <si>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</si>
  <si>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</si>
  <si>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</si>
  <si>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</si>
  <si>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</si>
  <si>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</si>
  <si>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</si>
  <si>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</si>
  <si>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</si>
  <si>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</si>
  <si>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</si>
  <si>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</si>
  <si>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</si>
  <si>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</si>
  <si>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</si>
  <si>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</si>
  <si>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</si>
  <si>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</si>
  <si>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</si>
  <si>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</si>
  <si>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</si>
  <si>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</si>
  <si>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</si>
  <si>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</si>
  <si>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</si>
  <si>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</si>
  <si>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</si>
  <si>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</si>
  <si>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</si>
  <si>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</si>
  <si>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</si>
  <si>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</si>
  <si>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</si>
  <si>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</si>
  <si>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</si>
  <si>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</si>
  <si>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</si>
  <si>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</si>
  <si>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</si>
  <si>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</si>
  <si>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</si>
  <si>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</si>
  <si>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</si>
  <si>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</si>
  <si>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</si>
  <si>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</si>
  <si>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</si>
  <si>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</si>
  <si>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</si>
  <si>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</si>
  <si>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</si>
  <si>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</si>
  <si>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</si>
  <si>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</si>
  <si>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</si>
  <si>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</si>
  <si>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</si>
  <si>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</si>
  <si>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</si>
  <si>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</si>
  <si>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</si>
  <si>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</si>
  <si>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</si>
  <si>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</si>
  <si>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</si>
  <si>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</si>
  <si>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</si>
  <si>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</si>
  <si>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</si>
  <si>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</si>
  <si>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</si>
  <si>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</si>
  <si>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</si>
  <si>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</si>
  <si>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</si>
  <si>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</si>
  <si>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</si>
  <si>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</si>
  <si>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</si>
  <si>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</si>
  <si>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</si>
  <si>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</si>
  <si>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</si>
  <si>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</si>
  <si>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</si>
  <si>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</si>
  <si>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</si>
  <si>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</si>
  <si>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</si>
  <si>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</si>
  <si>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</si>
  <si>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</si>
  <si>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</si>
  <si>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</si>
  <si>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</si>
  <si>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</si>
  <si>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</si>
  <si>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</si>
  <si>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</si>
  <si>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</si>
  <si>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</si>
  <si>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</si>
  <si>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</si>
  <si>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</si>
  <si>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</si>
  <si>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</si>
  <si>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</si>
  <si>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</si>
  <si>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</si>
  <si>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</si>
  <si>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</si>
  <si>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</si>
  <si>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</si>
  <si>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</si>
  <si>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</si>
  <si>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</si>
  <si>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</si>
  <si>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</si>
  <si>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</si>
  <si>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</si>
  <si>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</si>
  <si>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</si>
  <si>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</si>
  <si>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</si>
  <si>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</si>
  <si>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</si>
  <si>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</si>
  <si>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</si>
  <si>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</si>
  <si>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</si>
  <si>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</si>
  <si>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</si>
  <si>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</si>
  <si>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</si>
  <si>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</si>
  <si>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</si>
  <si>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</si>
  <si>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</si>
  <si>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</si>
  <si>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</si>
  <si>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</si>
  <si>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</si>
  <si>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</si>
  <si>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</si>
  <si>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</si>
  <si>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</si>
  <si>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</si>
  <si>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</si>
  <si>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</si>
  <si>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</si>
  <si>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</si>
  <si>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</si>
  <si>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</si>
  <si>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</si>
  <si>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</si>
  <si>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</si>
  <si>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</si>
  <si>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</si>
  <si>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</si>
  <si>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</si>
  <si>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</si>
  <si>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</si>
  <si>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</si>
  <si>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</si>
  <si>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</si>
  <si>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</si>
  <si>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</si>
  <si>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</si>
  <si>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</si>
  <si>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</si>
  <si>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</si>
  <si>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</si>
  <si>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</si>
  <si>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</si>
  <si>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</si>
  <si>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</si>
  <si>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</si>
  <si>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</si>
  <si>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</si>
  <si>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</si>
  <si>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</si>
  <si>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</si>
  <si>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</si>
  <si>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</si>
  <si>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</si>
  <si>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</si>
  <si>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</si>
  <si>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</si>
  <si>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</si>
  <si>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</si>
  <si>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</si>
  <si>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</si>
  <si>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</si>
  <si>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</si>
  <si>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</si>
  <si>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</si>
  <si>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</si>
  <si>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</si>
  <si>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</si>
  <si>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</si>
  <si>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</si>
  <si>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</si>
  <si>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</si>
  <si>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</si>
  <si>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</si>
  <si>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</si>
  <si>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</si>
  <si>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</si>
  <si>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</si>
  <si>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</si>
  <si>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</si>
  <si>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</si>
  <si>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</si>
  <si>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</si>
  <si>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</si>
  <si>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</si>
  <si>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</si>
  <si>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</si>
  <si>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</si>
  <si>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</si>
  <si>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</si>
  <si>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</si>
  <si>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</si>
  <si>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</si>
  <si>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</si>
  <si>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</si>
  <si>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</si>
  <si>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</si>
  <si>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</si>
  <si>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</si>
  <si>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</si>
  <si>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</si>
  <si>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</si>
  <si>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</si>
  <si>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</si>
  <si>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</si>
  <si>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</si>
  <si>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</si>
  <si>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</si>
  <si>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</si>
  <si>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</si>
  <si>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</si>
  <si>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</si>
  <si>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</si>
  <si>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</si>
  <si>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</si>
  <si>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</si>
  <si>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</si>
  <si>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</si>
  <si>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</si>
  <si>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</si>
  <si>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</si>
  <si>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</si>
  <si>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</si>
  <si>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</si>
  <si>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</si>
  <si>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</si>
  <si>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</si>
  <si>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</si>
  <si>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</si>
  <si>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</si>
  <si>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</si>
  <si>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</si>
  <si>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</si>
  <si>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</si>
  <si>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</si>
  <si>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</si>
  <si>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</si>
  <si>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</si>
  <si>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</si>
  <si>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</si>
  <si>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</si>
  <si>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</si>
  <si>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</si>
  <si>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</si>
  <si>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</si>
  <si>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</si>
  <si>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</si>
  <si>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</si>
  <si>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</si>
  <si>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</si>
  <si>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</si>
  <si>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</si>
  <si>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</si>
  <si>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</si>
  <si>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</si>
  <si>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</si>
  <si>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</si>
  <si>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</si>
  <si>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</si>
  <si>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</si>
  <si>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</si>
  <si>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</si>
  <si>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</si>
  <si>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</si>
  <si>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</si>
  <si>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</si>
  <si>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</si>
  <si>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</si>
  <si>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</si>
  <si>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</si>
  <si>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</si>
  <si>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</si>
  <si>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</si>
  <si>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</si>
  <si>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</si>
  <si>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</si>
  <si>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</si>
  <si>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</si>
  <si>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</si>
  <si>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</si>
  <si>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</si>
  <si>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</si>
  <si>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</si>
  <si>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</si>
  <si>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</si>
  <si>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</si>
  <si>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</si>
  <si>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</si>
  <si>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</si>
  <si>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</si>
  <si>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</si>
  <si>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</si>
  <si>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</si>
  <si>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</si>
  <si>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</si>
  <si>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</si>
  <si>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</si>
  <si>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</si>
  <si>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</si>
  <si>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</si>
  <si>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</si>
  <si>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</si>
  <si>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</si>
  <si>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</si>
  <si>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</si>
  <si>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</si>
  <si>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</si>
  <si>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</si>
  <si>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</si>
  <si>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</si>
  <si>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</si>
  <si>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</si>
  <si>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</si>
  <si>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</si>
  <si>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</si>
  <si>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</si>
  <si>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</si>
  <si>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</si>
  <si>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</si>
  <si>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</si>
  <si>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</si>
  <si>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</si>
  <si>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</si>
  <si>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</si>
  <si>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</si>
  <si>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</si>
  <si>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</si>
  <si>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</si>
  <si>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</si>
  <si>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</si>
  <si>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</si>
  <si>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</si>
  <si>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</si>
  <si>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</si>
  <si>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</si>
  <si>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</si>
  <si>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</si>
  <si>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</si>
  <si>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</si>
  <si>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</si>
  <si>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</si>
  <si>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</si>
  <si>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</si>
  <si>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</si>
  <si>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</si>
  <si>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</si>
  <si>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</si>
  <si>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</si>
  <si>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</si>
  <si>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</si>
  <si>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</si>
  <si>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</si>
  <si>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</si>
  <si>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</si>
  <si>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</si>
  <si>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</si>
  <si>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</si>
  <si>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</si>
  <si>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</si>
  <si>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</si>
  <si>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</si>
  <si>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</si>
  <si>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</si>
  <si>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</si>
  <si>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</si>
  <si>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</si>
  <si>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</si>
  <si>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</si>
  <si>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</si>
  <si>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</si>
  <si>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</si>
  <si>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</si>
  <si>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</si>
  <si>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</si>
  <si>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</si>
  <si>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</si>
  <si>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</si>
  <si>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</si>
  <si>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</si>
  <si>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</si>
  <si>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</si>
  <si>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</si>
  <si>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</si>
  <si>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</si>
  <si>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</si>
  <si>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</si>
  <si>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</si>
  <si>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</si>
  <si>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</si>
  <si>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</si>
  <si>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</si>
  <si>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</si>
  <si>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</si>
  <si>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</si>
  <si>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</si>
  <si>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</si>
  <si>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</si>
  <si>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</si>
  <si>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</si>
  <si>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</si>
  <si>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</si>
  <si>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</si>
  <si>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</si>
  <si>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</si>
  <si>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</si>
  <si>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</si>
  <si>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</si>
  <si>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</si>
  <si>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</si>
  <si>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</si>
  <si>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</si>
  <si>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</si>
  <si>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</si>
  <si>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</si>
  <si>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</si>
  <si>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</si>
  <si>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</si>
  <si>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</si>
  <si>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</si>
  <si>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</si>
  <si>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</si>
  <si>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</si>
  <si>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</si>
  <si>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</si>
  <si>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</si>
  <si>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</si>
  <si>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</si>
  <si>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</si>
  <si>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</si>
  <si>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</si>
  <si>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</si>
  <si>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</si>
  <si>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</si>
  <si>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</si>
  <si>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</si>
  <si>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</si>
  <si>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</si>
  <si>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</si>
  <si>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</si>
  <si>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</si>
  <si>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</si>
  <si>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</si>
  <si>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</si>
  <si>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</si>
  <si>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</si>
  <si>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</si>
  <si>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</si>
  <si>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</si>
  <si>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</si>
  <si>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</si>
  <si>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</si>
  <si>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</si>
  <si>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</si>
  <si>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</si>
  <si>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</si>
  <si>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</si>
  <si>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</si>
  <si>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</si>
  <si>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</si>
  <si>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</si>
  <si>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</si>
  <si>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</si>
  <si>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</si>
  <si>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</si>
  <si>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</si>
  <si>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</si>
  <si>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</si>
  <si>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</si>
  <si>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</si>
  <si>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</si>
  <si>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</si>
  <si>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</si>
  <si>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</si>
  <si>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</si>
  <si>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</si>
  <si>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</si>
  <si>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</si>
  <si>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</si>
  <si>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</si>
  <si>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</si>
  <si>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</si>
  <si>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</si>
  <si>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</si>
  <si>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</si>
  <si>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</si>
  <si>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</si>
  <si>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</si>
  <si>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</si>
  <si>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</si>
  <si>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</si>
  <si>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</si>
  <si>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</si>
  <si>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</si>
  <si>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</si>
  <si>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</si>
  <si>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</si>
  <si>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</si>
  <si>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</si>
  <si>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</si>
  <si>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</si>
  <si>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</si>
  <si>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</si>
  <si>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</si>
  <si>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</si>
  <si>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</si>
  <si>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</si>
  <si>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</si>
  <si>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</si>
  <si>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</si>
  <si>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</si>
  <si>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</si>
  <si>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</si>
  <si>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</si>
  <si>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</si>
  <si>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</si>
  <si>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</si>
  <si>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</si>
  <si>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</si>
  <si>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</si>
  <si>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</si>
  <si>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</si>
  <si>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</si>
  <si>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</si>
  <si>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</si>
  <si>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</si>
  <si>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</si>
  <si>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</si>
  <si>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</si>
  <si>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</si>
  <si>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</si>
  <si>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</si>
  <si>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</si>
  <si>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</si>
  <si>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</si>
  <si>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</si>
  <si>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</si>
  <si>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</si>
  <si>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</si>
  <si>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</si>
  <si>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</si>
  <si>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</si>
  <si>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</si>
  <si>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</si>
  <si>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</si>
  <si>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</si>
  <si>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</si>
  <si>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</si>
  <si>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</si>
  <si>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</si>
  <si>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</si>
  <si>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</si>
  <si>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</si>
  <si>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</si>
  <si>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</si>
  <si>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</si>
  <si>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</si>
  <si>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</si>
  <si>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</si>
  <si>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</si>
  <si>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</si>
  <si>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</si>
  <si>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</si>
  <si>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</si>
  <si>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</si>
  <si>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</si>
  <si>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</si>
  <si>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</si>
  <si>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</si>
  <si>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</si>
  <si>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</si>
  <si>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</si>
  <si>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</si>
  <si>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</si>
  <si>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</si>
  <si>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</si>
  <si>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</si>
  <si>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</si>
  <si>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</si>
  <si>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</si>
  <si>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</si>
  <si>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</si>
  <si>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</si>
  <si>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</si>
  <si>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</si>
  <si>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</si>
  <si>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</si>
  <si>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</si>
  <si>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</si>
  <si>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</si>
  <si>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</si>
  <si>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</si>
  <si>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</si>
  <si>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</si>
  <si>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</si>
  <si>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</si>
  <si>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</si>
  <si>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</si>
  <si>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</si>
  <si>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</si>
  <si>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</si>
  <si>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</si>
  <si>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</si>
  <si>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</si>
  <si>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</si>
  <si>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</si>
  <si>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</si>
  <si>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</si>
  <si>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</si>
  <si>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</si>
  <si>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</si>
  <si>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</si>
  <si>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</si>
  <si>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</si>
  <si>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</si>
  <si>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</si>
  <si>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</si>
  <si>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</si>
  <si>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</si>
  <si>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</si>
  <si>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</si>
  <si>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</si>
  <si>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</si>
  <si>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</si>
  <si>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</si>
  <si>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</si>
  <si>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</si>
  <si>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</si>
  <si>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</si>
  <si>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</si>
  <si>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</si>
  <si>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</si>
  <si>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</si>
  <si>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</si>
  <si>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</si>
  <si>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</si>
  <si>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</si>
  <si>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</si>
  <si>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</si>
  <si>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</si>
  <si>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</si>
  <si>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</si>
  <si>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</si>
  <si>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</si>
  <si>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</si>
  <si>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</si>
  <si>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</si>
  <si>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</si>
  <si>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</si>
  <si>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</si>
  <si>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</si>
  <si>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</si>
  <si>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</si>
  <si>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</si>
  <si>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</si>
  <si>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</si>
  <si>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</si>
  <si>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</si>
  <si>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</si>
  <si>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</si>
  <si>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</si>
  <si>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</si>
  <si>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</si>
  <si>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</si>
  <si>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</si>
  <si>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</si>
  <si>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</si>
  <si>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</si>
  <si>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</si>
  <si>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</si>
  <si>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</si>
  <si>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</si>
  <si>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</si>
  <si>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</si>
  <si>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</si>
  <si>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</si>
  <si>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</si>
  <si>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</si>
  <si>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</si>
  <si>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</si>
  <si>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</si>
  <si>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</si>
  <si>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</si>
  <si>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</si>
  <si>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</si>
  <si>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</si>
  <si>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</si>
  <si>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</si>
  <si>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</si>
  <si>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</si>
  <si>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</si>
  <si>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</si>
  <si>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</si>
  <si>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</si>
  <si>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</si>
  <si>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</si>
  <si>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</si>
  <si>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</si>
  <si>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</si>
  <si>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</si>
  <si>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</si>
  <si>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</si>
  <si>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</si>
  <si>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</si>
  <si>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</si>
  <si>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</si>
  <si>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</si>
  <si>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</si>
  <si>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</si>
  <si>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</si>
  <si>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</si>
  <si>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</si>
  <si>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</si>
  <si>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</si>
  <si>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</si>
  <si>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</si>
  <si>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</si>
  <si>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</si>
  <si>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</si>
  <si>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</si>
  <si>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</si>
  <si>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</si>
  <si>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</si>
  <si>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</si>
  <si>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</si>
  <si>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</si>
  <si>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</si>
  <si>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</si>
  <si>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</si>
  <si>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</si>
  <si>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</si>
  <si>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</si>
  <si>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</si>
  <si>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</si>
  <si>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</si>
  <si>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</si>
  <si>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</si>
  <si>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</si>
  <si>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</si>
  <si>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</si>
  <si>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</si>
  <si>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</si>
  <si>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</si>
  <si>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</si>
  <si>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</si>
  <si>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</si>
  <si>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</si>
  <si>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</si>
  <si>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</si>
  <si>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</si>
  <si>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</si>
  <si>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</si>
  <si>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</si>
  <si>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</si>
  <si>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</si>
  <si>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</si>
  <si>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</si>
  <si>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</si>
  <si>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</si>
  <si>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</si>
  <si>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</si>
  <si>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</si>
  <si>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</si>
  <si>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</si>
  <si>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</si>
  <si>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</si>
  <si>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</si>
  <si>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</si>
  <si>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</si>
  <si>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</si>
  <si>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</si>
  <si>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</si>
  <si>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</si>
  <si>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</si>
  <si>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</si>
  <si>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</si>
  <si>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</si>
  <si>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</si>
  <si>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</si>
  <si>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</si>
  <si>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</si>
  <si>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</si>
  <si>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</si>
  <si>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</si>
  <si>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</si>
  <si>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</si>
  <si>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</si>
  <si>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</si>
  <si>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</si>
  <si>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</si>
  <si>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</si>
  <si>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</si>
  <si>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</si>
  <si>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</si>
  <si>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</si>
  <si>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</si>
  <si>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</si>
  <si>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</si>
  <si>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</si>
  <si>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</si>
  <si>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</si>
  <si>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</si>
  <si>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</si>
  <si>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</si>
  <si>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</si>
  <si>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</si>
  <si>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</si>
  <si>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</si>
  <si>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</si>
  <si>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</si>
  <si>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</si>
  <si>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</si>
  <si>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</si>
  <si>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</si>
  <si>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</si>
  <si>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</si>
  <si>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</si>
  <si>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</si>
  <si>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</si>
  <si>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</si>
  <si>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</si>
  <si>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</si>
  <si>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</si>
  <si>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</si>
  <si>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</si>
  <si>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</si>
  <si>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</si>
  <si>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</si>
  <si>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</si>
  <si>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</si>
  <si>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</si>
  <si>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</si>
  <si>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</si>
  <si>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</si>
  <si>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</si>
  <si>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</si>
  <si>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</si>
  <si>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</si>
  <si>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</si>
  <si>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</si>
  <si>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</si>
  <si>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</si>
  <si>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</si>
  <si>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</si>
  <si>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</si>
  <si>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</si>
  <si>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</si>
  <si>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</si>
  <si>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</si>
  <si>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</si>
  <si>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</si>
  <si>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</si>
  <si>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</si>
  <si>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</si>
  <si>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</si>
  <si>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</si>
  <si>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</si>
  <si>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</si>
  <si>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</si>
  <si>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</si>
  <si>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</si>
  <si>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</si>
  <si>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</si>
  <si>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</si>
  <si>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</si>
  <si>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</si>
  <si>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</si>
  <si>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</si>
  <si>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</si>
  <si>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</si>
  <si>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</si>
  <si>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</si>
  <si>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</si>
  <si>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</si>
  <si>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</si>
  <si>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</si>
  <si>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</si>
  <si>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</si>
  <si>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</si>
  <si>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</si>
  <si>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</si>
  <si>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</si>
  <si>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</si>
  <si>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</si>
  <si>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</si>
  <si>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</si>
  <si>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</si>
  <si>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</si>
  <si>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</si>
  <si>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</si>
  <si>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</si>
  <si>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</si>
  <si>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</si>
  <si>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</si>
  <si>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</si>
  <si>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</si>
  <si>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</si>
  <si>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</si>
  <si>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</si>
  <si>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</si>
  <si>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</si>
  <si>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</si>
  <si>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</si>
  <si>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</si>
  <si>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</si>
  <si>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</si>
  <si>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</si>
  <si>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</si>
  <si>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</si>
  <si>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</si>
  <si>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</si>
  <si>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</si>
  <si>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</si>
  <si>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</si>
  <si>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</si>
  <si>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</si>
  <si>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</si>
  <si>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</si>
  <si>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</si>
  <si>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</si>
  <si>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</si>
  <si>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</si>
  <si>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</si>
  <si>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</si>
  <si>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</si>
  <si>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</si>
  <si>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</si>
  <si>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</si>
  <si>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</si>
  <si>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</si>
  <si>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</si>
  <si>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</si>
  <si>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</si>
  <si>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</si>
  <si>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</si>
  <si>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</si>
  <si>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</si>
  <si>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</si>
  <si>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</si>
  <si>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</si>
  <si>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</si>
  <si>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</si>
  <si>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</si>
  <si>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</si>
  <si>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</si>
  <si>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</si>
  <si>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</si>
  <si>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</si>
  <si>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</si>
  <si>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</si>
  <si>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</si>
  <si>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</si>
  <si>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</si>
  <si>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</si>
  <si>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</si>
  <si>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</si>
  <si>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</si>
  <si>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</si>
  <si>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</si>
  <si>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</si>
  <si>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</si>
  <si>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</si>
  <si>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</si>
  <si>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</si>
  <si>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</si>
  <si>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</si>
  <si>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</si>
  <si>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</si>
  <si>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</si>
  <si>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</si>
  <si>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</si>
  <si>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</si>
  <si>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</si>
  <si>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</si>
  <si>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</si>
  <si>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</si>
  <si>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</si>
  <si>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</si>
  <si>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</si>
  <si>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</si>
  <si>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</si>
  <si>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</si>
  <si>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</si>
  <si>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</si>
  <si>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</si>
  <si>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</si>
  <si>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</si>
  <si>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</si>
  <si>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</si>
  <si>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</si>
  <si>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</si>
  <si>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</si>
  <si>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</si>
  <si>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</si>
  <si>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</si>
  <si>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</si>
  <si>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</si>
  <si>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</si>
  <si>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</si>
  <si>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</si>
  <si>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</si>
  <si>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</si>
  <si>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</si>
  <si>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</si>
  <si>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</si>
  <si>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</si>
  <si>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</si>
  <si>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</si>
  <si>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</si>
  <si>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</si>
  <si>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</si>
  <si>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</si>
  <si>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</si>
  <si>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</si>
  <si>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</si>
  <si>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</si>
  <si>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</si>
  <si>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</si>
  <si>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</si>
  <si>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</si>
  <si>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</si>
  <si>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</si>
  <si>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</si>
  <si>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</si>
  <si>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</si>
  <si>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</si>
  <si>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</si>
  <si>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</si>
  <si>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</si>
  <si>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</si>
  <si>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</si>
  <si>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</si>
  <si>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</si>
  <si>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</si>
  <si>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</si>
  <si>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</si>
  <si>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</si>
  <si>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</si>
  <si>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</si>
  <si>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</si>
  <si>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</si>
  <si>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</si>
  <si>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</si>
  <si>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</si>
  <si>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</si>
  <si>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</si>
  <si>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</si>
  <si>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</si>
  <si>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</si>
  <si>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</si>
  <si>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</si>
  <si>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</si>
  <si>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</si>
  <si>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</si>
  <si>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</si>
  <si>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</si>
  <si>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</si>
  <si>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</si>
  <si>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</si>
  <si>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</si>
  <si>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</si>
  <si>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</si>
  <si>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</si>
  <si>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</si>
  <si>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</si>
  <si>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</si>
  <si>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</si>
  <si>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</si>
  <si>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</si>
  <si>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</si>
  <si>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</si>
  <si>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</si>
  <si>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</si>
  <si>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</si>
  <si>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</si>
  <si>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</si>
  <si>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</si>
  <si>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</si>
  <si>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</si>
  <si>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</si>
  <si>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</si>
  <si>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</si>
  <si>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</si>
  <si>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</si>
  <si>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</si>
  <si>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</si>
  <si>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</si>
  <si>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</si>
  <si>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</si>
  <si>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</si>
  <si>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</si>
  <si>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</si>
  <si>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</si>
  <si>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</si>
  <si>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</si>
  <si>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</si>
  <si>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</si>
  <si>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</si>
  <si>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</si>
  <si>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</si>
  <si>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</si>
  <si>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</si>
  <si>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</si>
  <si>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</si>
  <si>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</si>
  <si>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</si>
  <si>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</si>
  <si>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</si>
  <si>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</si>
  <si>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</si>
  <si>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</si>
  <si>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</si>
  <si>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</si>
  <si>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</si>
  <si>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</si>
  <si>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</si>
  <si>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</si>
  <si>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</si>
  <si>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</si>
  <si>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</si>
  <si>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</si>
  <si>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</si>
  <si>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</si>
  <si>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</si>
  <si>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</si>
  <si>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</si>
  <si>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</si>
  <si>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</si>
  <si>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</si>
  <si>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</si>
  <si>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</si>
  <si>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</si>
  <si>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</si>
  <si>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</si>
  <si>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</si>
  <si>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</si>
  <si>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</si>
  <si>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</si>
  <si>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</si>
  <si>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</si>
  <si>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</si>
  <si>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</si>
  <si>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</si>
  <si>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</si>
  <si>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</si>
  <si>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</si>
  <si>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</si>
  <si>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</si>
  <si>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</si>
  <si>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</si>
  <si>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</si>
  <si>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</si>
  <si>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</si>
  <si>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</si>
  <si>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</si>
  <si>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</si>
  <si>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</si>
  <si>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</si>
  <si>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</si>
  <si>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</si>
  <si>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</si>
  <si>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</si>
  <si>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</si>
  <si>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</si>
  <si>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</si>
  <si>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</si>
  <si>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</si>
  <si>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</si>
  <si>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</si>
  <si>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</si>
  <si>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</si>
  <si>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</si>
  <si>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</si>
  <si>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</si>
  <si>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</si>
  <si>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</si>
  <si>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</si>
  <si>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</si>
  <si>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</si>
  <si>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</si>
  <si>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</si>
  <si>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</si>
  <si>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</si>
  <si>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</si>
  <si>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</si>
  <si>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</si>
  <si>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</si>
  <si>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</si>
  <si>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</si>
  <si>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</si>
  <si>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</si>
  <si>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</si>
  <si>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</si>
  <si>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</si>
  <si>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</si>
  <si>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</si>
  <si>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</si>
  <si>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</si>
  <si>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</si>
  <si>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</si>
  <si>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</si>
  <si>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</si>
  <si>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</si>
  <si>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</si>
  <si>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</si>
  <si>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</si>
  <si>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</si>
  <si>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</si>
  <si>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</si>
  <si>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</si>
  <si>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</si>
  <si>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</si>
  <si>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</si>
  <si>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</si>
  <si>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</si>
  <si>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</si>
  <si>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</si>
  <si>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</si>
  <si>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</si>
  <si>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</si>
  <si>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</si>
  <si>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</si>
  <si>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</si>
  <si>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</si>
  <si>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</si>
  <si>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</si>
  <si>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</si>
  <si>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</si>
  <si>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</si>
  <si>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</si>
  <si>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</si>
  <si>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</si>
  <si>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</si>
  <si>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</si>
  <si>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</si>
  <si>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</si>
  <si>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</si>
  <si>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</si>
  <si>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</si>
  <si>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</si>
  <si>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</si>
  <si>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</si>
  <si>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</si>
  <si>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</si>
  <si>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</si>
  <si>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</si>
  <si>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</si>
  <si>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</si>
  <si>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</si>
  <si>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</si>
  <si>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</si>
  <si>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</si>
  <si>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</si>
  <si>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</si>
  <si>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</si>
  <si>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</si>
  <si>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</si>
  <si>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</si>
  <si>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</si>
  <si>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</si>
  <si>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</si>
  <si>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</si>
  <si>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</si>
  <si>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</si>
  <si>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</si>
  <si>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</si>
  <si>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</si>
  <si>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</si>
  <si>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</si>
  <si>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</si>
  <si>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</si>
  <si>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</si>
  <si>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</si>
  <si>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</si>
  <si>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</si>
  <si>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</si>
  <si>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</si>
  <si>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</si>
  <si>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</si>
  <si>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</si>
  <si>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</si>
  <si>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</si>
  <si>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</si>
  <si>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</si>
  <si>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</si>
  <si>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</si>
  <si>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</si>
  <si>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</si>
  <si>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</si>
  <si>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</si>
  <si>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</si>
  <si>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</si>
  <si>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</si>
  <si>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</si>
  <si>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</si>
  <si>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</si>
  <si>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</si>
  <si>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</si>
  <si>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</si>
  <si>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</si>
  <si>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</si>
  <si>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</si>
  <si>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</si>
  <si>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</si>
  <si>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</si>
  <si>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</si>
  <si>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</si>
  <si>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</si>
  <si>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</si>
  <si>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</si>
  <si>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</si>
  <si>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</si>
  <si>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</si>
  <si>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</si>
  <si>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</si>
  <si>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</si>
  <si>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</si>
  <si>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</si>
  <si>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</si>
  <si>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</si>
  <si>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</si>
  <si>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</si>
  <si>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</si>
  <si>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</si>
  <si>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</si>
  <si>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</si>
  <si>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</si>
  <si>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</si>
  <si>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</si>
  <si>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</si>
  <si>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</si>
  <si>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</si>
  <si>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</si>
  <si>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</si>
  <si>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</si>
  <si>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</si>
  <si>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</si>
  <si>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</si>
  <si>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</si>
  <si>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</si>
  <si>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</si>
  <si>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</si>
  <si>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</si>
  <si>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</si>
  <si>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</si>
  <si>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</si>
  <si>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</si>
  <si>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</si>
  <si>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</si>
  <si>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</si>
  <si>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</si>
  <si>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</si>
  <si>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</si>
  <si>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</si>
  <si>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</si>
  <si>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</si>
  <si>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</si>
  <si>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</si>
  <si>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</si>
  <si>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</si>
  <si>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</si>
  <si>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</si>
  <si>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</si>
  <si>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</si>
  <si>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</si>
  <si>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</si>
  <si>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</si>
  <si>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</si>
  <si>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</si>
  <si>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</si>
  <si>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</si>
  <si>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</si>
  <si>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</si>
  <si>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</si>
  <si>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</si>
  <si>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</si>
  <si>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</si>
  <si>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</si>
  <si>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</si>
  <si>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</si>
  <si>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</si>
  <si>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</si>
  <si>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</si>
  <si>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</si>
  <si>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</si>
  <si>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</si>
  <si>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</si>
  <si>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</si>
  <si>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</si>
  <si>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</si>
  <si>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</si>
  <si>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</si>
  <si>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</si>
  <si>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</si>
  <si>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</si>
  <si>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</si>
  <si>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</si>
  <si>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</si>
  <si>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</si>
  <si>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</si>
  <si>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</si>
  <si>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</si>
  <si>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</si>
  <si>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</si>
  <si>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</si>
  <si>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</si>
  <si>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</si>
  <si>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</si>
  <si>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</si>
  <si>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</si>
  <si>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</si>
  <si>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</si>
  <si>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</si>
  <si>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</si>
  <si>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</si>
  <si>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</si>
  <si>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</si>
  <si>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</si>
  <si>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</si>
  <si>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</si>
  <si>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</si>
  <si>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</si>
  <si>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</si>
  <si>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</si>
  <si>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</si>
  <si>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</si>
  <si>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</si>
  <si>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</si>
  <si>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</si>
  <si>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</si>
  <si>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</si>
  <si>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</si>
  <si>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</si>
  <si>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</si>
  <si>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</si>
  <si>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</si>
  <si>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</si>
  <si>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</si>
  <si>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</si>
  <si>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</si>
  <si>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</si>
  <si>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</si>
  <si>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</si>
  <si>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</si>
  <si>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</si>
  <si>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</si>
  <si>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</si>
  <si>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</si>
  <si>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</si>
  <si>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</si>
  <si>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</si>
  <si>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</si>
  <si>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</si>
  <si>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</si>
  <si>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</si>
  <si>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</si>
  <si>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</si>
  <si>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</si>
  <si>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</si>
  <si>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</si>
  <si>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</si>
  <si>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</si>
  <si>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</si>
  <si>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</si>
  <si>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</si>
  <si>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</si>
  <si>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</si>
  <si>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</si>
  <si>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</si>
  <si>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</si>
  <si>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</si>
  <si>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</si>
  <si>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</si>
  <si>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</si>
  <si>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</si>
  <si>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</si>
  <si>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</si>
  <si>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</si>
  <si>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</si>
  <si>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</si>
  <si>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</si>
  <si>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</si>
  <si>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</si>
  <si>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</si>
  <si>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</si>
  <si>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</si>
  <si>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</si>
  <si>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</si>
  <si>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</si>
  <si>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</si>
  <si>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</si>
  <si>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</si>
  <si>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</si>
  <si>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</si>
  <si>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</si>
  <si>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</si>
  <si>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</si>
  <si>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</si>
  <si>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</si>
  <si>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</si>
  <si>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</si>
  <si>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</si>
  <si>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</si>
  <si>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</si>
  <si>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</si>
  <si>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</si>
  <si>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</si>
  <si>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</si>
  <si>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</si>
  <si>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</si>
  <si>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</si>
  <si>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</si>
  <si>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</si>
  <si>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</si>
  <si>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</si>
  <si>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</si>
  <si>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</si>
  <si>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</si>
  <si>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</si>
  <si>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</si>
  <si>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</si>
  <si>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</si>
  <si>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</si>
  <si>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</si>
  <si>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</si>
  <si>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</si>
  <si>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</si>
  <si>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</si>
  <si>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</si>
  <si>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</si>
  <si>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</si>
  <si>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</si>
  <si>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</si>
  <si>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</si>
  <si>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</si>
  <si>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</si>
  <si>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</si>
  <si>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</si>
  <si>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</si>
  <si>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</si>
  <si>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</si>
  <si>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</si>
  <si>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</si>
  <si>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</si>
  <si>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</si>
  <si>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</si>
  <si>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</si>
  <si>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</si>
  <si>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</si>
  <si>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</si>
  <si>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</si>
  <si>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</si>
  <si>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</si>
  <si>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</si>
  <si>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</si>
  <si>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</si>
  <si>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</si>
  <si>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</si>
  <si>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</si>
  <si>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</si>
  <si>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</si>
  <si>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</si>
  <si>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</si>
  <si>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</si>
  <si>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</si>
  <si>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</si>
  <si>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</si>
  <si>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</si>
  <si>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</si>
  <si>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</si>
  <si>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</si>
  <si>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</si>
  <si>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</si>
  <si>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</si>
  <si>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</si>
  <si>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</si>
  <si>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</si>
  <si>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</si>
  <si>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</si>
  <si>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</si>
  <si>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</si>
  <si>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</si>
  <si>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</si>
  <si>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</si>
  <si>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</si>
  <si>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</si>
  <si>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</si>
  <si>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</si>
  <si>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</si>
  <si>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</si>
  <si>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</si>
  <si>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</si>
  <si>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</si>
  <si>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</si>
  <si>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</si>
  <si>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</si>
  <si>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</si>
  <si>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</si>
  <si>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</si>
  <si>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</si>
  <si>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</si>
  <si>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</si>
  <si>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</si>
  <si>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</si>
  <si>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</si>
  <si>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</si>
  <si>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</si>
  <si>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</si>
  <si>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</si>
  <si>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</si>
  <si>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</si>
  <si>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</si>
  <si>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</si>
  <si>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</si>
  <si>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</si>
  <si>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</si>
  <si>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</si>
  <si>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</si>
  <si>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</si>
  <si>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</si>
  <si>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</si>
  <si>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</si>
  <si>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</si>
  <si>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</si>
  <si>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</si>
  <si>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</si>
  <si>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</si>
  <si>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</si>
  <si>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</si>
  <si>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</si>
  <si>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</si>
  <si>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</si>
  <si>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</si>
  <si>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</si>
  <si>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</si>
  <si>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</si>
  <si>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</si>
  <si>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</si>
  <si>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</si>
  <si>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</si>
  <si>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</si>
  <si>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</si>
  <si>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</si>
  <si>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</si>
  <si>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</si>
  <si>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</si>
  <si>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</si>
  <si>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</si>
  <si>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</si>
  <si>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</si>
  <si>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</si>
  <si>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</si>
  <si>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</si>
  <si>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</si>
  <si>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</si>
  <si>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</si>
  <si>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</si>
  <si>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</si>
  <si>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</si>
  <si>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</si>
  <si>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</si>
  <si>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</si>
  <si>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</si>
  <si>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</si>
  <si>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</si>
  <si>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</si>
  <si>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</si>
  <si>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</si>
  <si>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</si>
  <si>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</si>
  <si>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</si>
  <si>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</si>
  <si>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</si>
  <si>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</si>
  <si>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</si>
  <si>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</si>
  <si>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</si>
  <si>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</si>
  <si>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</si>
  <si>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</si>
  <si>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</si>
  <si>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</si>
  <si>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</si>
  <si>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</si>
  <si>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</si>
  <si>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</si>
  <si>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</si>
  <si>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</si>
  <si>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</si>
  <si>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</si>
  <si>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</si>
  <si>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</si>
  <si>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</si>
  <si>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</si>
  <si>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</si>
  <si>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</si>
  <si>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</si>
  <si>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</si>
  <si>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</si>
  <si>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</si>
  <si>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</si>
  <si>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</si>
  <si>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</si>
  <si>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</si>
  <si>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</si>
  <si>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</si>
  <si>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</si>
  <si>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</si>
  <si>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</si>
  <si>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</si>
  <si>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</si>
  <si>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</si>
  <si>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</si>
  <si>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</si>
  <si>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</si>
  <si>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</si>
  <si>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</si>
  <si>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</si>
  <si>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</si>
  <si>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</si>
  <si>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</si>
  <si>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</si>
  <si>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</si>
  <si>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</si>
  <si>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</si>
  <si>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</si>
  <si>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</si>
  <si>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</si>
  <si>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</si>
  <si>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</si>
  <si>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</si>
  <si>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</si>
  <si>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</si>
  <si>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</si>
  <si>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</si>
  <si>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</si>
  <si>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</si>
  <si>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</si>
  <si>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</si>
  <si>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</si>
  <si>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</si>
  <si>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</si>
  <si>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</si>
  <si>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</si>
  <si>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</si>
  <si>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</si>
  <si>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</si>
  <si>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</si>
  <si>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</si>
  <si>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</si>
  <si>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</si>
  <si>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</si>
  <si>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</si>
  <si>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</si>
  <si>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</si>
  <si>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</si>
  <si>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</si>
  <si>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</si>
  <si>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</si>
  <si>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</si>
  <si>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</si>
  <si>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</si>
  <si>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</si>
  <si>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</si>
  <si>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</si>
  <si>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</si>
  <si>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</si>
  <si>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</si>
  <si>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</si>
  <si>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</si>
  <si>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</si>
  <si>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</si>
  <si>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</si>
  <si>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</si>
  <si>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</si>
  <si>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</si>
  <si>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</si>
  <si>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</si>
  <si>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</si>
  <si>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</si>
  <si>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</si>
  <si>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</si>
  <si>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</si>
  <si>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</si>
  <si>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</si>
  <si>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</si>
  <si>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</si>
  <si>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</si>
  <si>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</si>
  <si>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</si>
  <si>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</si>
  <si>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</si>
  <si>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</si>
  <si>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</si>
  <si>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</si>
  <si>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</si>
  <si>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</si>
  <si>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</si>
  <si>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</si>
  <si>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</si>
  <si>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</si>
  <si>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</si>
  <si>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</si>
  <si>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</si>
  <si>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</si>
  <si>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</si>
  <si>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</si>
  <si>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</si>
  <si>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</si>
  <si>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</si>
  <si>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</si>
  <si>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</si>
  <si>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</si>
  <si>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</si>
  <si>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</si>
  <si>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</si>
  <si>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</si>
  <si>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</si>
  <si>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</si>
  <si>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</si>
  <si>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</si>
  <si>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</si>
  <si>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</si>
  <si>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</si>
  <si>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</si>
  <si>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</si>
  <si>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</si>
  <si>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</si>
  <si>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</si>
  <si>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</si>
  <si>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</si>
  <si>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</si>
  <si>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</si>
  <si>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</si>
  <si>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</si>
  <si>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</si>
  <si>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</si>
  <si>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</si>
  <si>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</si>
  <si>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</si>
  <si>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</si>
  <si>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</si>
  <si>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</si>
  <si>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</si>
  <si>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</si>
  <si>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</si>
  <si>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</si>
  <si>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</si>
  <si>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</si>
  <si>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</si>
  <si>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</si>
  <si>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</si>
  <si>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</si>
  <si>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</si>
  <si>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</si>
  <si>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</si>
  <si>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</si>
  <si>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</si>
  <si>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</si>
  <si>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</si>
  <si>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</si>
  <si>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</si>
  <si>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</si>
  <si>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</si>
  <si>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</si>
  <si>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</si>
  <si>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</si>
  <si>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</si>
  <si>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</si>
  <si>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</si>
  <si>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</si>
  <si>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</si>
  <si>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</si>
  <si>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</si>
  <si>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</si>
  <si>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</si>
  <si>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</si>
  <si>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</si>
  <si>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</si>
  <si>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</si>
  <si>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</si>
  <si>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</si>
  <si>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</si>
  <si>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</si>
  <si>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</si>
  <si>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</si>
  <si>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</si>
  <si>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</si>
  <si>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</si>
  <si>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</si>
  <si>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</si>
  <si>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</si>
  <si>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</si>
  <si>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</si>
  <si>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</si>
  <si>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</si>
  <si>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</si>
  <si>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</si>
  <si>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</si>
  <si>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</si>
  <si>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</si>
  <si>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</si>
  <si>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</si>
  <si>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</si>
  <si>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</si>
  <si>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</si>
  <si>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</si>
  <si>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</si>
  <si>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</si>
  <si>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</si>
  <si>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</si>
  <si>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</si>
  <si>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</si>
  <si>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</si>
  <si>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</si>
  <si>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</si>
  <si>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</si>
  <si>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</si>
  <si>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</si>
  <si>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</si>
  <si>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</si>
  <si>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</si>
  <si>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</si>
  <si>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</si>
  <si>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</si>
  <si>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</si>
  <si>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</si>
  <si>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</si>
  <si>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</si>
  <si>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</si>
  <si>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</si>
  <si>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</si>
  <si>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</si>
  <si>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</si>
  <si>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</si>
  <si>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</si>
  <si>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</si>
  <si>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</si>
  <si>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</si>
  <si>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</si>
  <si>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</si>
  <si>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</si>
  <si>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</si>
  <si>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</si>
  <si>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</si>
  <si>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</si>
  <si>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</si>
  <si>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</si>
  <si>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</si>
  <si>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</si>
  <si>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</si>
  <si>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</si>
  <si>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</si>
  <si>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</si>
  <si>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</si>
  <si>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</si>
  <si>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</si>
  <si>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</si>
  <si>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</si>
  <si>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</si>
  <si>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</si>
  <si>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</si>
  <si>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</si>
  <si>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</si>
  <si>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</si>
  <si>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</si>
  <si>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</si>
  <si>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</si>
  <si>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</si>
  <si>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</si>
  <si>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</si>
  <si>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</si>
  <si>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</si>
  <si>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</si>
  <si>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</si>
  <si>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</si>
  <si>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</si>
  <si>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</si>
  <si>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</si>
  <si>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</si>
  <si>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</si>
  <si>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</si>
  <si>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</si>
  <si>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</si>
  <si>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</si>
  <si>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</si>
  <si>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</si>
  <si>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</si>
  <si>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</si>
  <si>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</si>
  <si>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</si>
  <si>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</si>
  <si>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</si>
  <si>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</si>
  <si>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</si>
  <si>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</si>
  <si>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</si>
  <si>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</si>
  <si>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</si>
  <si>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</si>
  <si>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</si>
  <si>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</si>
  <si>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</si>
  <si>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</si>
  <si>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</si>
  <si>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</si>
  <si>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</si>
  <si>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</si>
  <si>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</si>
  <si>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</si>
  <si>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</si>
  <si>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</si>
  <si>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</si>
  <si>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</si>
  <si>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</si>
  <si>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</si>
  <si>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</si>
  <si>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</si>
  <si>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</si>
  <si>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</si>
  <si>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</si>
  <si>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</si>
  <si>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</si>
  <si>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</si>
  <si>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</si>
  <si>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</si>
  <si>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</si>
  <si>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</si>
  <si>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</si>
  <si>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</si>
  <si>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</si>
  <si>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</si>
  <si>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</si>
  <si>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</si>
  <si>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</si>
  <si>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</si>
  <si>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</si>
  <si>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</si>
  <si>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</si>
  <si>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</si>
  <si>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</si>
  <si>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</si>
  <si>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</si>
  <si>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</si>
  <si>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</si>
  <si>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</si>
  <si>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</si>
  <si>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</si>
  <si>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</si>
  <si>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</si>
  <si>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</si>
  <si>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</si>
  <si>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</si>
  <si>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</si>
  <si>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</si>
  <si>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</si>
  <si>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</si>
  <si>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</si>
  <si>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</si>
  <si>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</si>
  <si>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</si>
  <si>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</si>
  <si>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</si>
  <si>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</si>
  <si>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</si>
  <si>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</si>
  <si>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</si>
  <si>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</si>
  <si>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</si>
  <si>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</si>
  <si>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</si>
  <si>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</si>
  <si>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</si>
  <si>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</si>
  <si>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</si>
  <si>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</si>
  <si>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</si>
  <si>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</si>
  <si>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</si>
  <si>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</si>
  <si>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</si>
  <si>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</si>
  <si>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</si>
  <si>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</si>
  <si>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</si>
  <si>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</si>
  <si>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</si>
  <si>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</si>
  <si>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</si>
  <si>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</si>
  <si>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</si>
  <si>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</si>
  <si>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</si>
  <si>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</si>
  <si>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</si>
  <si>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</si>
  <si>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</si>
  <si>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</si>
  <si>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</si>
  <si>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</si>
  <si>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</si>
  <si>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</si>
  <si>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</si>
  <si>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</si>
  <si>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</si>
  <si>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</si>
  <si>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</si>
  <si>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</si>
  <si>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</si>
  <si>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</si>
  <si>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</si>
  <si>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</si>
  <si>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</si>
  <si>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</si>
  <si>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</si>
  <si>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</si>
  <si>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</si>
  <si>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</si>
  <si>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</si>
  <si>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</si>
  <si>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</si>
  <si>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</si>
  <si>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</si>
  <si>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</si>
  <si>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</si>
  <si>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</si>
  <si>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</si>
  <si>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</si>
  <si>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</si>
  <si>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</si>
  <si>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</si>
  <si>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</si>
  <si>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</si>
  <si>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</si>
  <si>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</si>
  <si>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</si>
  <si>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</si>
  <si>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</si>
  <si>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</si>
  <si>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</si>
  <si>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</si>
  <si>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</si>
  <si>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</si>
  <si>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</si>
  <si>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</si>
  <si>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</si>
  <si>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</si>
  <si>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</si>
  <si>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</si>
  <si>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</si>
  <si>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</si>
  <si>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</si>
  <si>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</si>
  <si>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</si>
  <si>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</si>
  <si>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</si>
  <si>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</si>
  <si>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</si>
  <si>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</si>
  <si>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</si>
  <si>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</si>
  <si>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</si>
  <si>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</si>
  <si>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</si>
  <si>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</si>
  <si>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</si>
  <si>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</si>
  <si>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</si>
  <si>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</si>
  <si>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</si>
  <si>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</si>
  <si>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</si>
  <si>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</si>
  <si>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</si>
  <si>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</si>
  <si>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</si>
  <si>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</si>
  <si>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</si>
  <si>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</si>
  <si>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</si>
  <si>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</si>
  <si>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</si>
  <si>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</si>
  <si>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</si>
  <si>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</si>
  <si>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</si>
  <si>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</si>
  <si>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</si>
  <si>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</si>
  <si>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</si>
  <si>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</si>
  <si>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</si>
  <si>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</si>
  <si>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</si>
  <si>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</si>
  <si>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</si>
  <si>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</si>
  <si>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</si>
  <si>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</si>
  <si>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</si>
  <si>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</si>
  <si>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</si>
  <si>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</si>
  <si>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</si>
  <si>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</si>
  <si>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</si>
  <si>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</si>
  <si>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</si>
  <si>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</si>
  <si>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</si>
  <si>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</si>
  <si>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</si>
  <si>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</si>
  <si>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</si>
  <si>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</si>
  <si>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</si>
  <si>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</si>
  <si>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</si>
  <si>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</si>
  <si>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</si>
  <si>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</si>
  <si>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</si>
  <si>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</si>
  <si>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</si>
  <si>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</si>
  <si>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</si>
  <si>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</si>
  <si>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</si>
  <si>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</si>
  <si>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</si>
  <si>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</si>
  <si>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</si>
  <si>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</si>
  <si>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</si>
  <si>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</si>
  <si>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</si>
  <si>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</si>
  <si>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</si>
  <si>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</si>
  <si>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</si>
  <si>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</si>
  <si>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</si>
  <si>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</si>
  <si>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</si>
  <si>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</si>
  <si>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</si>
  <si>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</si>
  <si>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</si>
  <si>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</si>
  <si>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</si>
  <si>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</si>
  <si>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</si>
  <si>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</si>
  <si>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</si>
  <si>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</si>
  <si>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</si>
  <si>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</si>
  <si>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</si>
  <si>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</si>
  <si>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</si>
  <si>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</si>
  <si>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</si>
  <si>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</si>
  <si>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</si>
  <si>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</si>
  <si>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</si>
  <si>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</si>
  <si>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</si>
  <si>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</si>
  <si>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</si>
  <si>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</si>
  <si>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</si>
  <si>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</si>
  <si>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</si>
  <si>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</si>
  <si>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</si>
  <si>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</si>
  <si>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</si>
  <si>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</si>
  <si>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</si>
  <si>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</si>
  <si>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</si>
  <si>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</si>
  <si>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</si>
  <si>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</si>
  <si>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</si>
  <si>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</si>
  <si>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</si>
  <si>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</si>
  <si>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</si>
  <si>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</si>
  <si>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</si>
  <si>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</si>
  <si>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</si>
  <si>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</si>
  <si>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</si>
  <si>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</si>
  <si>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</si>
  <si>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</si>
  <si>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</si>
  <si>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</si>
  <si>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</si>
  <si>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</si>
  <si>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</si>
  <si>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</si>
  <si>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</si>
  <si>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</si>
  <si>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</si>
  <si>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</si>
  <si>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</si>
  <si>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</si>
  <si>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</si>
  <si>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</si>
  <si>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</si>
  <si>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</si>
  <si>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</si>
  <si>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</si>
  <si>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</si>
  <si>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</si>
  <si>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</si>
  <si>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</si>
  <si>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</si>
  <si>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</si>
  <si>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</si>
  <si>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</si>
  <si>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</si>
  <si>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</si>
  <si>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</si>
  <si>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</si>
  <si>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</si>
  <si>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</si>
  <si>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</si>
  <si>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</si>
  <si>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</si>
  <si>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</si>
  <si>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</si>
  <si>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</si>
  <si>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</si>
  <si>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</si>
  <si>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</si>
  <si>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</si>
  <si>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</si>
  <si>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</si>
  <si>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</si>
  <si>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</si>
  <si>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</si>
  <si>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</si>
  <si>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</si>
  <si>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</si>
  <si>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</si>
  <si>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</si>
  <si>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</si>
  <si>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</si>
  <si>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</si>
  <si>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</si>
  <si>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</si>
  <si>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</si>
  <si>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</si>
  <si>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</si>
  <si>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</si>
  <si>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</si>
  <si>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</si>
  <si>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</si>
  <si>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</si>
  <si>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</si>
  <si>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</si>
  <si>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</si>
  <si>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</si>
  <si>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</si>
  <si>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</si>
  <si>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</si>
  <si>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</si>
  <si>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</si>
  <si>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</si>
  <si>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</si>
  <si>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</si>
  <si>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</si>
  <si>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</si>
  <si>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</si>
  <si>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</si>
  <si>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</si>
  <si>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</si>
  <si>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</si>
  <si>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</si>
  <si>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</si>
  <si>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</si>
  <si>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</si>
  <si>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</si>
  <si>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</si>
  <si>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</si>
  <si>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</si>
  <si>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</si>
  <si>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</si>
  <si>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</si>
  <si>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</si>
  <si>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</si>
  <si>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</si>
  <si>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</si>
  <si>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</si>
  <si>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</si>
  <si>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</si>
  <si>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</si>
  <si>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</si>
  <si>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</si>
  <si>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</si>
  <si>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</si>
  <si>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</si>
  <si>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</si>
  <si>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</si>
  <si>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</si>
  <si>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</si>
  <si>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</si>
  <si>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</si>
  <si>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</si>
  <si>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</si>
  <si>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</si>
  <si>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</si>
  <si>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</si>
  <si>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</si>
  <si>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</si>
  <si>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</si>
  <si>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</si>
  <si>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</si>
  <si>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</si>
  <si>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</si>
  <si>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</si>
  <si>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</si>
  <si>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</si>
  <si>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</si>
  <si>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</si>
  <si>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</si>
  <si>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</si>
  <si>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</si>
  <si>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</si>
  <si>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</si>
  <si>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</si>
  <si>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</si>
  <si>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</si>
  <si>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</si>
  <si>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</si>
  <si>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</si>
  <si>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</si>
  <si>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</si>
  <si>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</si>
  <si>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</si>
  <si>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</si>
  <si>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</si>
  <si>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</si>
  <si>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</si>
  <si>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</si>
  <si>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</si>
  <si>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</si>
  <si>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</si>
  <si>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</si>
  <si>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</si>
  <si>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</si>
  <si>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</si>
  <si>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</si>
  <si>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</si>
  <si>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</si>
  <si>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</si>
  <si>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</si>
  <si>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</si>
  <si>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</si>
  <si>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</si>
  <si>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</si>
  <si>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</si>
  <si>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</si>
  <si>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</si>
  <si>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</si>
  <si>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</si>
  <si>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</si>
  <si>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</si>
  <si>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</si>
  <si>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</si>
  <si>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</si>
  <si>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</si>
  <si>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</si>
  <si>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</si>
  <si>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</si>
  <si>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</si>
  <si>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</si>
  <si>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</si>
  <si>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</si>
  <si>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</si>
  <si>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</si>
  <si>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</si>
  <si>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</si>
  <si>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</si>
  <si>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</si>
  <si>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</si>
  <si>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</si>
  <si>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</si>
  <si>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</si>
  <si>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</si>
  <si>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</si>
  <si>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</si>
  <si>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</si>
  <si>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</si>
  <si>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</si>
  <si>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</si>
  <si>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</si>
  <si>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</si>
  <si>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</si>
  <si>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</si>
  <si>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</si>
  <si>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</si>
  <si>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</si>
  <si>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</si>
  <si>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</si>
  <si>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</si>
  <si>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</si>
  <si>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</si>
  <si>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</si>
  <si>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</si>
  <si>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</si>
  <si>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</si>
  <si>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</si>
  <si>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</si>
  <si>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</si>
  <si>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</si>
  <si>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</si>
  <si>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</si>
  <si>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</si>
  <si>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</si>
  <si>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</si>
  <si>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</si>
  <si>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</si>
  <si>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</si>
  <si>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</si>
  <si>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</si>
  <si>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</si>
  <si>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</si>
  <si>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</si>
  <si>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</si>
  <si>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</si>
  <si>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</si>
  <si>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</si>
  <si>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</si>
  <si>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</si>
  <si>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</si>
  <si>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</si>
  <si>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</si>
  <si>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</si>
  <si>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</si>
  <si>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</si>
  <si>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</si>
  <si>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</si>
  <si>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</si>
  <si>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</si>
  <si>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</si>
  <si>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</si>
  <si>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</si>
  <si>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</si>
  <si>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</si>
  <si>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</si>
  <si>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</si>
  <si>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</si>
  <si>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</si>
  <si>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</si>
  <si>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</si>
  <si>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</si>
  <si>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</si>
  <si>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</si>
  <si>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</si>
  <si>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</si>
  <si>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</si>
  <si>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</si>
  <si>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</si>
  <si>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</si>
  <si>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</si>
  <si>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</si>
  <si>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</si>
  <si>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</si>
  <si>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</si>
  <si>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</si>
  <si>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</si>
  <si>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</si>
  <si>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</si>
  <si>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</si>
  <si>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</si>
  <si>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</si>
  <si>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</si>
  <si>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</si>
  <si>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</si>
  <si>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</si>
  <si>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</si>
  <si>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</si>
  <si>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</si>
  <si>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</si>
  <si>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</si>
  <si>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</si>
  <si>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</si>
  <si>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</si>
  <si>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</si>
  <si>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</si>
  <si>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</si>
  <si>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</si>
  <si>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</si>
  <si>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</si>
  <si>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</si>
  <si>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</si>
  <si>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</si>
  <si>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</si>
  <si>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</si>
  <si>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</si>
  <si>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</si>
  <si>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</si>
  <si>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</si>
  <si>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</si>
  <si>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</si>
  <si>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</si>
  <si>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</si>
  <si>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</si>
  <si>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</si>
  <si>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</si>
  <si>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</si>
  <si>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</si>
  <si>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</si>
  <si>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</si>
  <si>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</si>
  <si>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</si>
  <si>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</si>
  <si>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</si>
  <si>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</si>
  <si>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</si>
  <si>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</si>
  <si>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</si>
  <si>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</si>
  <si>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</si>
  <si>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</si>
  <si>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</si>
  <si>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</si>
  <si>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</si>
  <si>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</si>
  <si>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</si>
  <si>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</si>
  <si>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</si>
  <si>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</si>
  <si>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</si>
  <si>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</si>
  <si>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</si>
  <si>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</si>
  <si>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</si>
  <si>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</si>
  <si>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</si>
  <si>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</si>
  <si>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</si>
  <si>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</si>
  <si>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</si>
  <si>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</si>
  <si>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</si>
  <si>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</si>
  <si>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</si>
  <si>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</si>
  <si>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</si>
  <si>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</si>
  <si>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</si>
  <si>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</si>
  <si>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</si>
  <si>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</si>
  <si>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</si>
  <si>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</si>
  <si>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</si>
  <si>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</si>
  <si>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</si>
  <si>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</si>
  <si>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</si>
  <si>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</si>
  <si>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</si>
  <si>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</si>
  <si>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</si>
  <si>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</si>
  <si>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</si>
  <si>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</si>
  <si>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</si>
  <si>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</si>
  <si>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</si>
  <si>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</si>
  <si>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</si>
  <si>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</si>
  <si>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</si>
  <si>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</si>
  <si>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</si>
  <si>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</si>
  <si>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</si>
  <si>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</si>
  <si>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</si>
  <si>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</si>
  <si>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</si>
  <si>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</si>
  <si>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</si>
  <si>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</si>
  <si>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</si>
  <si>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</si>
  <si>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</si>
  <si>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</si>
  <si>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</si>
  <si>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</si>
  <si>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</si>
  <si>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</si>
  <si>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</si>
  <si>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</si>
  <si>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</si>
  <si>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</si>
  <si>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</si>
  <si>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</si>
  <si>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</si>
  <si>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</si>
  <si>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</si>
  <si>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</si>
  <si>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</si>
  <si>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</si>
  <si>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</si>
  <si>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</si>
  <si>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</si>
  <si>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</si>
  <si>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</si>
  <si>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</si>
  <si>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</si>
  <si>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</si>
  <si>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</si>
  <si>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</si>
  <si>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</si>
  <si>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</si>
  <si>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</si>
  <si>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</si>
  <si>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</si>
  <si>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</si>
  <si>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</si>
  <si>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</si>
  <si>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</si>
  <si>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</si>
  <si>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</si>
  <si>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</si>
  <si>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</si>
  <si>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</si>
  <si>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</si>
  <si>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</si>
  <si>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</si>
  <si>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</si>
  <si>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</si>
  <si>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</si>
  <si>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</si>
  <si>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</si>
  <si>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</si>
  <si>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</si>
  <si>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</si>
  <si>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</si>
  <si>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</si>
  <si>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</si>
  <si>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</si>
  <si>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</si>
  <si>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</si>
  <si>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</si>
  <si>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</si>
  <si>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</si>
  <si>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</si>
  <si>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</si>
  <si>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</si>
  <si>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</si>
  <si>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</si>
  <si>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</si>
  <si>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</si>
  <si>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</si>
  <si>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</si>
  <si>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</si>
  <si>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</si>
  <si>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</si>
  <si>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</si>
  <si>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</si>
  <si>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</si>
  <si>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</si>
  <si>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</si>
  <si>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</si>
  <si>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</si>
  <si>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</si>
  <si>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</si>
  <si>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</si>
  <si>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</si>
  <si>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</si>
  <si>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</si>
  <si>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</si>
  <si>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</si>
  <si>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</si>
  <si>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</si>
  <si>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</si>
  <si>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</si>
  <si>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</si>
  <si>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</si>
  <si>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</si>
  <si>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</si>
  <si>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</si>
  <si>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</si>
  <si>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</si>
  <si>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</si>
  <si>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</si>
  <si>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</si>
  <si>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</si>
  <si>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</si>
  <si>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</si>
  <si>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</si>
  <si>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</si>
  <si>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</si>
  <si>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</si>
  <si>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</si>
  <si>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</si>
  <si>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</si>
  <si>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</si>
  <si>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</si>
  <si>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</si>
  <si>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</si>
  <si>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</si>
  <si>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</si>
  <si>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</si>
  <si>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</si>
  <si>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</si>
  <si>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</si>
  <si>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</si>
  <si>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</si>
  <si>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</si>
  <si>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</si>
  <si>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</si>
  <si>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</si>
  <si>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</si>
  <si>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</si>
  <si>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</si>
  <si>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</si>
  <si>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</si>
  <si>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</si>
  <si>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</si>
  <si>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</si>
  <si>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</si>
  <si>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</si>
  <si>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</si>
  <si>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</si>
  <si>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</si>
  <si>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</si>
  <si>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</si>
  <si>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</si>
  <si>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</si>
  <si>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</si>
  <si>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</si>
  <si>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</si>
  <si>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</si>
  <si>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</si>
  <si>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</si>
  <si>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</si>
  <si>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</si>
  <si>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</si>
  <si>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</si>
  <si>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</si>
  <si>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</si>
  <si>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</si>
  <si>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</si>
  <si>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</si>
  <si>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</si>
  <si>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</si>
  <si>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</si>
  <si>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</si>
  <si>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</si>
  <si>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</si>
  <si>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</si>
  <si>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</si>
  <si>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</si>
  <si>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</si>
  <si>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</si>
  <si>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</si>
  <si>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</si>
  <si>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</si>
  <si>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</si>
  <si>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</si>
  <si>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</si>
  <si>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</si>
  <si>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</si>
  <si>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</si>
  <si>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</si>
  <si>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</si>
  <si>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</si>
  <si>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</si>
  <si>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</si>
  <si>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</si>
  <si>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</si>
  <si>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</si>
  <si>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</si>
  <si>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</si>
  <si>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</si>
  <si>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</si>
  <si>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</si>
  <si>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</si>
  <si>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</si>
  <si>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</si>
  <si>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</si>
  <si>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</si>
  <si>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</si>
  <si>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</si>
  <si>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</si>
  <si>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</si>
  <si>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</si>
  <si>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</si>
  <si>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</si>
  <si>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</si>
  <si>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</si>
  <si>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</si>
  <si>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</si>
  <si>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</si>
  <si>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</si>
  <si>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</si>
  <si>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</si>
  <si>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</si>
  <si>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</si>
  <si>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</si>
  <si>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</si>
  <si>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</si>
  <si>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</si>
  <si>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</si>
  <si>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</si>
  <si>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</si>
  <si>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</si>
  <si>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</si>
  <si>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</si>
  <si>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</si>
  <si>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</si>
  <si>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</si>
  <si>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</si>
  <si>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</si>
  <si>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</si>
  <si>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</si>
  <si>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</si>
  <si>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</si>
  <si>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</si>
  <si>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</si>
  <si>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</si>
  <si>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</si>
  <si>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</si>
  <si>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</si>
  <si>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</si>
  <si>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</si>
  <si>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</si>
  <si>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</si>
  <si>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</si>
  <si>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</si>
  <si>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</si>
  <si>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</si>
  <si>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</si>
  <si>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</si>
  <si>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</si>
  <si>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</si>
  <si>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</si>
  <si>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</si>
  <si>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</si>
  <si>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</si>
  <si>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</si>
  <si>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</si>
  <si>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</si>
  <si>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</si>
  <si>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</si>
  <si>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</si>
  <si>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</si>
  <si>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</si>
  <si>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</si>
  <si>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</si>
  <si>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</si>
  <si>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</si>
  <si>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</si>
  <si>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</si>
  <si>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</si>
  <si>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</si>
  <si>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</si>
  <si>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</si>
  <si>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</si>
  <si>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</si>
  <si>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</si>
  <si>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</si>
  <si>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</si>
  <si>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</si>
  <si>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</si>
  <si>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</si>
  <si>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</si>
  <si>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</si>
  <si>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</si>
  <si>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</si>
  <si>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</si>
  <si>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</si>
  <si>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</si>
  <si>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</si>
  <si>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</si>
  <si>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</si>
  <si>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</si>
  <si>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</si>
  <si>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</si>
  <si>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</si>
  <si>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</si>
  <si>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</si>
  <si>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</si>
  <si>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</si>
  <si>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</si>
  <si>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</si>
  <si>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</si>
  <si>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</si>
  <si>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</si>
  <si>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</si>
  <si>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</si>
  <si>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</si>
  <si>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</si>
  <si>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</si>
  <si>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</si>
  <si>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</si>
  <si>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</si>
  <si>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</si>
  <si>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</si>
  <si>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</si>
  <si>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</si>
  <si>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</si>
  <si>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</si>
  <si>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</si>
  <si>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</si>
  <si>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</si>
  <si>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</si>
  <si>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</si>
  <si>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</si>
  <si>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</si>
  <si>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</si>
  <si>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</si>
  <si>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</si>
  <si>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</si>
  <si>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</si>
  <si>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</si>
  <si>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</si>
  <si>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</si>
  <si>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</si>
  <si>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</si>
  <si>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</si>
  <si>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</si>
  <si>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</si>
  <si>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</si>
  <si>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</si>
  <si>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</si>
  <si>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</si>
  <si>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</si>
  <si>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</si>
  <si>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</si>
  <si>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</si>
  <si>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</si>
  <si>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</si>
  <si>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</si>
  <si>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</si>
  <si>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</si>
  <si>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</si>
  <si>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</si>
  <si>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</si>
  <si>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</si>
  <si>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</si>
  <si>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</si>
  <si>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</si>
  <si>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</si>
  <si>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</si>
  <si>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</si>
  <si>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</si>
  <si>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</si>
  <si>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</si>
  <si>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</si>
  <si>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</si>
  <si>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</si>
  <si>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</si>
  <si>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</si>
  <si>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</si>
  <si>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</si>
  <si>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</si>
  <si>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</si>
  <si>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</si>
  <si>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</si>
  <si>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</si>
  <si>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</si>
  <si>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</si>
  <si>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</si>
  <si>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</si>
  <si>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</si>
  <si>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</si>
  <si>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</si>
  <si>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</si>
  <si>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</si>
  <si>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</si>
  <si>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</si>
  <si>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</si>
  <si>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</si>
  <si>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</si>
  <si>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</si>
  <si>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</si>
  <si>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</si>
  <si>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</si>
  <si>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</si>
  <si>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</si>
  <si>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</si>
  <si>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</si>
  <si>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</si>
  <si>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</si>
  <si>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</si>
  <si>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</si>
  <si>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</si>
  <si>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</si>
  <si>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</si>
  <si>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</si>
  <si>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</si>
  <si>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</si>
  <si>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</si>
  <si>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</si>
  <si>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</si>
  <si>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</si>
  <si>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</si>
  <si>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</si>
  <si>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</si>
  <si>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</si>
  <si>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</si>
  <si>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</si>
  <si>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</si>
  <si>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</si>
  <si>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</si>
  <si>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</si>
  <si>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</si>
  <si>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</si>
  <si>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</si>
  <si>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</si>
  <si>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</si>
  <si>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</si>
  <si>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</si>
  <si>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</si>
  <si>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</si>
  <si>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</si>
  <si>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</si>
  <si>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</si>
  <si>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</si>
  <si>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</si>
  <si>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</si>
  <si>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</si>
  <si>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</si>
  <si>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</si>
  <si>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</si>
  <si>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</si>
  <si>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</si>
  <si>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</si>
  <si>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</si>
  <si>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</si>
  <si>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</si>
  <si>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</si>
  <si>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</si>
  <si>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</si>
  <si>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</si>
  <si>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</si>
  <si>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</si>
  <si>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</si>
  <si>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</si>
  <si>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</si>
  <si>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</si>
  <si>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</si>
  <si>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</si>
  <si>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</si>
  <si>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</si>
  <si>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</si>
  <si>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</si>
  <si>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</si>
  <si>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</si>
  <si>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</si>
  <si>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</si>
  <si>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</si>
  <si>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</si>
  <si>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</si>
  <si>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</si>
  <si>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</si>
  <si>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</si>
  <si>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</si>
  <si>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</si>
  <si>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</si>
  <si>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</si>
  <si>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</si>
  <si>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</si>
  <si>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</si>
  <si>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</si>
  <si>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</si>
  <si>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</si>
  <si>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</si>
  <si>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</si>
  <si>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</si>
  <si>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</si>
  <si>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</si>
  <si>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</si>
  <si>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</si>
  <si>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</si>
  <si>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</si>
  <si>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</si>
  <si>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</si>
  <si>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</si>
  <si>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</si>
  <si>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</si>
  <si>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</si>
  <si>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</si>
  <si>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</si>
  <si>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</si>
  <si>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</si>
  <si>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</si>
  <si>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</si>
  <si>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</si>
  <si>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</si>
  <si>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</si>
  <si>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</si>
  <si>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</si>
  <si>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</si>
  <si>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</si>
  <si>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</si>
  <si>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</si>
  <si>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</si>
  <si>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</si>
  <si>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</si>
  <si>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</si>
  <si>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</si>
  <si>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</si>
  <si>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</si>
  <si>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</si>
  <si>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</si>
  <si>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</si>
  <si>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</si>
  <si>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</si>
  <si>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</si>
  <si>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</si>
  <si>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</si>
  <si>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</si>
  <si>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</si>
  <si>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</si>
  <si>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</si>
  <si>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</si>
  <si>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</si>
  <si>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</si>
  <si>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</si>
  <si>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</si>
  <si>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</si>
  <si>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</si>
  <si>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</si>
  <si>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</si>
  <si>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</si>
  <si>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</si>
  <si>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</si>
  <si>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</si>
  <si>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</si>
  <si>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</si>
  <si>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</si>
  <si>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</si>
  <si>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</si>
  <si>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</si>
  <si>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</si>
  <si>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</si>
  <si>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</si>
  <si>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</si>
  <si>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</si>
  <si>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</si>
  <si>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</si>
  <si>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</si>
  <si>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</si>
  <si>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</si>
  <si>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</si>
  <si>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</si>
  <si>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</si>
  <si>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</si>
  <si>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</si>
  <si>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</si>
  <si>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</si>
  <si>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</si>
  <si>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</si>
  <si>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</si>
  <si>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</si>
  <si>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</si>
  <si>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</si>
  <si>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</si>
  <si>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</si>
  <si>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</si>
  <si>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</si>
  <si>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</si>
  <si>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</si>
  <si>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</si>
  <si>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</si>
  <si>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</si>
  <si>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</si>
  <si>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</si>
  <si>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</si>
  <si>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</si>
  <si>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</si>
  <si>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</si>
  <si>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</si>
  <si>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</si>
  <si>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</si>
  <si>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</si>
  <si>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</si>
  <si>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</si>
  <si>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</si>
  <si>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</si>
  <si>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</si>
  <si>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</si>
  <si>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</si>
  <si>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</si>
  <si>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</si>
  <si>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</si>
  <si>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</si>
  <si>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</si>
  <si>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</si>
  <si>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</si>
  <si>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</si>
  <si>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</si>
  <si>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</si>
  <si>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</si>
  <si>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</si>
  <si>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</si>
  <si>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</si>
  <si>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</si>
  <si>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</si>
  <si>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</si>
  <si>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</si>
  <si>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</si>
  <si>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</si>
  <si>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</si>
  <si>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</si>
  <si>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</si>
  <si>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</si>
  <si>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</si>
  <si>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</si>
  <si>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</si>
  <si>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</si>
  <si>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</si>
  <si>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</si>
  <si>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</si>
  <si>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</si>
  <si>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</si>
  <si>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</si>
  <si>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</si>
  <si>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</si>
  <si>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</si>
  <si>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</si>
  <si>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</si>
  <si>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</si>
  <si>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</si>
  <si>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</si>
  <si>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</si>
  <si>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</si>
  <si>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</si>
  <si>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</si>
  <si>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</si>
  <si>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</si>
  <si>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</si>
  <si>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</si>
  <si>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</si>
  <si>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</si>
  <si>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</si>
  <si>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</si>
  <si>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</si>
  <si>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</si>
  <si>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</si>
  <si>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</si>
  <si>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</si>
  <si>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</si>
  <si>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</si>
  <si>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</si>
  <si>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</si>
  <si>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</si>
  <si>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</si>
  <si>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</si>
  <si>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</si>
  <si>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</si>
  <si>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</si>
  <si>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</si>
  <si>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</si>
  <si>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</si>
  <si>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</si>
  <si>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</si>
  <si>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</si>
  <si>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</si>
  <si>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</si>
  <si>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</si>
  <si>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</si>
  <si>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</si>
  <si>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</si>
  <si>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</si>
  <si>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</si>
  <si>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</si>
  <si>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</si>
  <si>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</si>
  <si>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</si>
  <si>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</si>
  <si>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</si>
  <si>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</si>
  <si>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</si>
  <si>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</si>
  <si>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</si>
  <si>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</si>
  <si>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</si>
  <si>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</si>
  <si>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</si>
  <si>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</si>
  <si>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</si>
  <si>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</si>
  <si>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</si>
  <si>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</si>
  <si>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</si>
  <si>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</si>
  <si>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</si>
  <si>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</si>
  <si>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</si>
  <si>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</si>
  <si>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</si>
  <si>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</si>
  <si>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</si>
  <si>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</si>
  <si>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</si>
  <si>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</si>
  <si>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</si>
  <si>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</si>
  <si>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</si>
  <si>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</si>
  <si>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</si>
  <si>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</si>
  <si>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</si>
  <si>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</si>
  <si>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</si>
  <si>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</si>
  <si>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</si>
  <si>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</si>
  <si>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</si>
  <si>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</si>
  <si>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</si>
  <si>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</si>
  <si>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</si>
  <si>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</si>
  <si>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</si>
  <si>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</si>
  <si>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</si>
  <si>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</si>
  <si>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</si>
  <si>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</si>
  <si>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</si>
  <si>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</si>
  <si>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</si>
  <si>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</si>
  <si>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</si>
  <si>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</si>
  <si>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</si>
  <si>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</si>
  <si>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</si>
  <si>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</si>
  <si>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</si>
  <si>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</si>
  <si>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</si>
  <si>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</si>
  <si>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</si>
  <si>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</si>
  <si>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</si>
  <si>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</si>
  <si>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</si>
  <si>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</si>
  <si>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</si>
  <si>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</si>
  <si>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</si>
  <si>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</si>
  <si>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</si>
  <si>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</si>
  <si>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</si>
  <si>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</si>
  <si>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</si>
  <si>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</si>
  <si>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</si>
  <si>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</si>
  <si>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</si>
  <si>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</si>
  <si>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</si>
  <si>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</si>
  <si>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</si>
  <si>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</si>
  <si>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</si>
  <si>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</si>
  <si>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</si>
  <si>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</si>
  <si>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</si>
  <si>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</si>
  <si>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</si>
  <si>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</si>
  <si>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</si>
  <si>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</si>
  <si>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</si>
  <si>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</si>
  <si>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</si>
  <si>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</si>
  <si>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</si>
  <si>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</si>
  <si>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</si>
  <si>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</si>
  <si>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</si>
  <si>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</si>
  <si>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</si>
  <si>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</si>
  <si>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</si>
  <si>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</si>
  <si>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</si>
  <si>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</si>
  <si>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</si>
  <si>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</si>
  <si>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</si>
  <si>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</si>
  <si>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</si>
  <si>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</si>
  <si>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</si>
  <si>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</si>
  <si>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</si>
  <si>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</si>
  <si>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</si>
  <si>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</si>
  <si>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</si>
  <si>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</si>
  <si>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</si>
  <si>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</si>
  <si>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</si>
  <si>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</si>
  <si>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</si>
  <si>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</si>
  <si>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</si>
  <si>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</si>
  <si>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</si>
  <si>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</si>
  <si>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</si>
  <si>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</si>
  <si>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</si>
  <si>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</si>
  <si>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</si>
  <si>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</si>
  <si>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</si>
  <si>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</si>
  <si>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</si>
  <si>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</si>
  <si>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</si>
  <si>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</si>
  <si>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</si>
  <si>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</si>
  <si>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</si>
  <si>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</si>
  <si>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</si>
  <si>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</si>
  <si>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</si>
  <si>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</si>
  <si>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</si>
  <si>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</si>
  <si>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</si>
  <si>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</si>
  <si>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</si>
  <si>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</si>
  <si>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</si>
  <si>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</si>
  <si>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</si>
  <si>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</si>
  <si>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</si>
  <si>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</si>
  <si>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</si>
  <si>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</si>
  <si>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</si>
  <si>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</si>
  <si>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</si>
  <si>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</si>
  <si>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</si>
  <si>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</si>
  <si>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</si>
  <si>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</si>
  <si>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</si>
  <si>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</si>
  <si>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</si>
  <si>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</si>
  <si>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</si>
  <si>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</si>
  <si>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</si>
  <si>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</si>
  <si>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</si>
  <si>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</si>
  <si>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</si>
  <si>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</si>
  <si>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</si>
  <si>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</si>
  <si>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</si>
  <si>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</si>
  <si>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</si>
  <si>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</si>
  <si>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</si>
  <si>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</si>
  <si>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</si>
  <si>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</si>
  <si>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</si>
  <si>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</si>
  <si>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</si>
  <si>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</si>
  <si>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</si>
  <si>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</si>
  <si>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</si>
  <si>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</si>
  <si>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</si>
  <si>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</si>
  <si>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</si>
  <si>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</si>
  <si>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</si>
  <si>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</si>
  <si>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</si>
  <si>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</si>
  <si>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</si>
  <si>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</si>
  <si>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</si>
  <si>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</si>
  <si>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</si>
  <si>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</si>
  <si>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</si>
  <si>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</si>
  <si>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</si>
  <si>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</si>
  <si>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</si>
  <si>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</si>
  <si>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</si>
  <si>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</si>
  <si>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</si>
  <si>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</si>
  <si>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</si>
  <si>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</si>
  <si>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</si>
  <si>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</si>
  <si>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</si>
  <si>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</si>
  <si>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</si>
  <si>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</si>
  <si>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</si>
  <si>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</si>
  <si>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</si>
  <si>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</si>
  <si>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</si>
  <si>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</si>
  <si>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</si>
  <si>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</si>
  <si>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</si>
  <si>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</si>
  <si>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</si>
  <si>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</si>
  <si>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</si>
  <si>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</si>
  <si>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</si>
  <si>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</si>
  <si>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</si>
  <si>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</si>
  <si>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</si>
  <si>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</si>
  <si>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</si>
  <si>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</si>
  <si>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</si>
  <si>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</si>
  <si>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</si>
  <si>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</si>
  <si>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</si>
  <si>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</si>
  <si>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</si>
  <si>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</si>
  <si>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</si>
  <si>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</si>
  <si>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</si>
  <si>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</si>
  <si>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</si>
  <si>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</si>
  <si>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</si>
  <si>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</si>
  <si>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</si>
  <si>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</si>
  <si>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</si>
  <si>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</si>
  <si>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</si>
  <si>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</si>
  <si>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</si>
  <si>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</si>
  <si>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</si>
  <si>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</si>
  <si>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</si>
  <si>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</si>
  <si>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</si>
  <si>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</si>
  <si>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</si>
  <si>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</si>
  <si>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</si>
  <si>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</si>
  <si>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</si>
  <si>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</si>
  <si>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</si>
  <si>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</si>
  <si>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</si>
  <si>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</si>
  <si>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</si>
  <si>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</si>
  <si>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</si>
  <si>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</si>
  <si>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</si>
  <si>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</si>
  <si>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</si>
  <si>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</si>
  <si>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</si>
  <si>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</si>
  <si>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</si>
  <si>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</si>
  <si>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</si>
  <si>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</si>
  <si>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</si>
  <si>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</si>
  <si>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</si>
  <si>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</si>
  <si>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</si>
  <si>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</si>
  <si>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</si>
  <si>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</si>
  <si>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</si>
  <si>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</si>
  <si>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</si>
  <si>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</si>
  <si>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</si>
  <si>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</si>
  <si>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</si>
  <si>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</si>
  <si>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</si>
  <si>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</si>
  <si>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</si>
  <si>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</si>
  <si>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</si>
  <si>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</si>
  <si>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</si>
  <si>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</si>
  <si>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</si>
  <si>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</si>
  <si>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</si>
  <si>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</si>
  <si>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</si>
  <si>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</si>
  <si>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</si>
  <si>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</si>
  <si>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</si>
  <si>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</si>
  <si>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</si>
  <si>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</si>
  <si>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</si>
  <si>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</si>
  <si>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</si>
  <si>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</si>
  <si>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</si>
  <si>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</si>
  <si>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</si>
  <si>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</si>
  <si>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</si>
  <si>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</si>
  <si>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</si>
  <si>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</si>
  <si>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</si>
  <si>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</si>
  <si>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</si>
  <si>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</si>
  <si>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</si>
  <si>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</si>
  <si>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</si>
  <si>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</si>
  <si>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</si>
  <si>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</si>
  <si>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</si>
  <si>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</si>
  <si>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</si>
  <si>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</si>
  <si>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</si>
  <si>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</si>
  <si>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</si>
  <si>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</si>
  <si>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</si>
  <si>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</si>
  <si>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</si>
  <si>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</si>
  <si>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</si>
  <si>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</si>
  <si>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</si>
  <si>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</si>
  <si>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</si>
  <si>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</si>
  <si>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</si>
  <si>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</si>
  <si>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</si>
  <si>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</si>
  <si>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</si>
  <si>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</si>
  <si>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</si>
  <si>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</si>
  <si>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</si>
  <si>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</si>
  <si>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</si>
  <si>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</si>
  <si>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</si>
  <si>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</si>
  <si>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</si>
  <si>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</si>
  <si>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</si>
  <si>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</si>
  <si>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</si>
  <si>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</si>
  <si>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</si>
  <si>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</si>
  <si>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</si>
  <si>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</si>
  <si>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</si>
  <si>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</si>
  <si>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</si>
  <si>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</si>
  <si>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</si>
  <si>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</si>
  <si>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</si>
  <si>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</si>
  <si>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</si>
  <si>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</si>
  <si>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</si>
  <si>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</si>
  <si>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</si>
  <si>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</si>
  <si>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</si>
  <si>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</si>
  <si>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</si>
  <si>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</si>
  <si>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</si>
  <si>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</si>
  <si>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</si>
  <si>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</si>
  <si>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</si>
  <si>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</si>
  <si>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</si>
  <si>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</si>
  <si>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</si>
  <si>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</si>
  <si>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</si>
  <si>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</si>
  <si>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</si>
  <si>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</si>
  <si>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</si>
  <si>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</si>
  <si>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</si>
  <si>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</si>
  <si>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</si>
  <si>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</si>
  <si>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</si>
  <si>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</si>
  <si>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</si>
  <si>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</si>
  <si>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</si>
  <si>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</si>
  <si>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</si>
  <si>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</si>
  <si>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</si>
  <si>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</si>
  <si>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</si>
  <si>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</si>
  <si>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</si>
  <si>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</si>
  <si>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</si>
  <si>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</si>
  <si>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</si>
  <si>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</si>
  <si>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</si>
  <si>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</si>
  <si>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</si>
  <si>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</si>
  <si>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</si>
  <si>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</si>
  <si>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</si>
  <si>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</si>
  <si>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</si>
  <si>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</si>
  <si>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</si>
  <si>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</si>
  <si>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</si>
  <si>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</si>
  <si>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</si>
  <si>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</si>
  <si>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</si>
  <si>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</si>
  <si>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</si>
  <si>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</si>
  <si>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</si>
  <si>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</si>
  <si>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</si>
  <si>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</si>
  <si>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</si>
  <si>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</si>
  <si>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</si>
  <si>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</si>
  <si>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</si>
  <si>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</si>
  <si>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</si>
  <si>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</si>
  <si>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</si>
  <si>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</si>
  <si>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</si>
  <si>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</si>
  <si>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</si>
  <si>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</si>
  <si>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</si>
  <si>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</si>
  <si>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</si>
  <si>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</si>
  <si>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</si>
  <si>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</si>
  <si>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</si>
  <si>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</si>
  <si>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</si>
  <si>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</si>
  <si>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</si>
  <si>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</si>
  <si>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</si>
  <si>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</si>
  <si>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</si>
  <si>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</si>
  <si>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</si>
  <si>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</si>
  <si>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</si>
  <si>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</si>
  <si>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</si>
  <si>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</si>
  <si>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</si>
  <si>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</si>
  <si>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</si>
  <si>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</si>
  <si>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</si>
  <si>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</si>
  <si>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</si>
  <si>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</si>
  <si>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</si>
  <si>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</si>
  <si>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</si>
  <si>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</si>
  <si>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</si>
  <si>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</si>
  <si>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</si>
  <si>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</si>
  <si>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</si>
  <si>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</si>
  <si>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</si>
  <si>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</si>
  <si>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</si>
  <si>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</si>
  <si>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</si>
  <si>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</si>
  <si>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</si>
  <si>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</si>
  <si>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</si>
  <si>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</si>
  <si>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</si>
  <si>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</si>
  <si>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</si>
  <si>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</si>
  <si>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</si>
  <si>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</si>
  <si>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</si>
  <si>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</si>
  <si>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</si>
  <si>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</si>
  <si>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</si>
  <si>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</si>
  <si>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</si>
  <si>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</si>
  <si>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</si>
  <si>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</si>
  <si>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</si>
  <si>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</si>
  <si>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</si>
  <si>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</si>
  <si>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</si>
  <si>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</si>
  <si>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</si>
  <si>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</si>
  <si>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</si>
  <si>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</si>
  <si>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</si>
  <si>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</si>
  <si>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</si>
  <si>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</si>
  <si>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</si>
  <si>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</si>
  <si>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</si>
  <si>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</si>
  <si>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</si>
  <si>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</si>
  <si>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</si>
  <si>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</si>
  <si>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</si>
  <si>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</si>
  <si>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</si>
  <si>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</si>
  <si>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</si>
  <si>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</si>
  <si>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</si>
  <si>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</si>
  <si>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</si>
  <si>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</si>
  <si>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</si>
  <si>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</si>
  <si>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</si>
  <si>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</si>
  <si>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</si>
  <si>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</si>
  <si>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</si>
  <si>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</si>
  <si>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</si>
  <si>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</si>
  <si>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</si>
  <si>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</si>
  <si>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</si>
  <si>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</si>
  <si>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</si>
  <si>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</si>
  <si>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</si>
  <si>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</si>
  <si>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</si>
  <si>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</si>
  <si>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</si>
  <si>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</si>
  <si>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</si>
  <si>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</si>
  <si>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</si>
  <si>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</si>
  <si>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</si>
  <si>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</si>
  <si>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</si>
  <si>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</si>
  <si>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</si>
  <si>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</si>
  <si>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</si>
  <si>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</si>
  <si>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</si>
  <si>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</si>
  <si>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</si>
  <si>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</si>
  <si>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</si>
  <si>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</si>
  <si>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</si>
  <si>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</si>
  <si>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</si>
  <si>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</si>
  <si>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</si>
  <si>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</si>
  <si>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</si>
  <si>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</si>
  <si>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</si>
  <si>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</si>
  <si>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</si>
  <si>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</si>
  <si>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</si>
  <si>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</si>
  <si>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</si>
  <si>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</si>
  <si>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</si>
  <si>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</si>
  <si>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</si>
  <si>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</si>
  <si>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</si>
  <si>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</si>
  <si>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</si>
  <si>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</si>
  <si>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</si>
  <si>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</si>
  <si>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</si>
  <si>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</si>
  <si>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</si>
  <si>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</si>
  <si>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</si>
  <si>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</si>
  <si>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</si>
  <si>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</si>
  <si>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</si>
  <si>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</si>
  <si>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</si>
  <si>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</si>
  <si>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</si>
  <si>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</si>
  <si>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</si>
  <si>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</si>
  <si>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</si>
  <si>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</si>
  <si>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</si>
  <si>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</si>
  <si>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</si>
  <si>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</si>
  <si>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</si>
  <si>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</si>
  <si>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</si>
  <si>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</si>
  <si>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</si>
  <si>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</si>
  <si>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</si>
  <si>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</si>
  <si>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</si>
  <si>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</si>
  <si>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</si>
  <si>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</si>
  <si>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</si>
  <si>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</si>
  <si>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</si>
  <si>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</si>
  <si>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</si>
  <si>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</si>
  <si>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</si>
  <si>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</si>
  <si>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</si>
  <si>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</si>
  <si>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</si>
  <si>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</si>
  <si>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</si>
  <si>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</si>
  <si>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</si>
  <si>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</si>
  <si>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</si>
  <si>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</si>
  <si>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</si>
  <si>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</si>
  <si>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</si>
  <si>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</si>
  <si>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</si>
  <si>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</si>
  <si>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</si>
  <si>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</si>
  <si>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</si>
  <si>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</si>
  <si>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</si>
  <si>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</si>
  <si>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</si>
  <si>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</si>
  <si>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</si>
  <si>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</si>
  <si>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</si>
  <si>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</si>
  <si>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</si>
  <si>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</si>
  <si>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</si>
  <si>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</si>
  <si>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</si>
  <si>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</si>
  <si>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</si>
  <si>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</si>
  <si>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</si>
  <si>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</si>
  <si>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</si>
  <si>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</si>
  <si>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</si>
  <si>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</si>
  <si>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</si>
  <si>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</si>
  <si>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</si>
  <si>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</si>
  <si>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</si>
  <si>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</si>
  <si>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</si>
  <si>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</si>
  <si>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</si>
  <si>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</si>
  <si>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</si>
  <si>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</si>
  <si>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</si>
  <si>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</si>
  <si>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</si>
  <si>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</si>
  <si>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</si>
  <si>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</si>
  <si>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</si>
  <si>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</si>
  <si>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</si>
  <si>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</si>
  <si>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</si>
  <si>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</si>
  <si>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</si>
  <si>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</si>
  <si>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</si>
  <si>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</si>
  <si>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</si>
  <si>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</si>
  <si>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</si>
  <si>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</si>
  <si>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</si>
  <si>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</si>
  <si>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</si>
  <si>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</si>
  <si>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</si>
  <si>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</si>
  <si>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</si>
  <si>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</si>
  <si>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</si>
  <si>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</si>
  <si>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</si>
  <si>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</si>
  <si>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</si>
  <si>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</si>
  <si>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</si>
  <si>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</si>
  <si>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</si>
  <si>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</si>
  <si>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</si>
  <si>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</si>
  <si>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</si>
  <si>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</si>
  <si>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</si>
  <si>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</si>
  <si>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</si>
  <si>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</si>
  <si>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</si>
  <si>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</si>
  <si>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</si>
  <si>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</si>
  <si>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</si>
  <si>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</si>
  <si>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</si>
  <si>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</si>
  <si>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</si>
  <si>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</si>
  <si>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</si>
  <si>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</si>
  <si>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</si>
  <si>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</si>
  <si>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</si>
  <si>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</si>
  <si>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</si>
  <si>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</si>
  <si>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</si>
  <si>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</si>
  <si>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</si>
  <si>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</si>
  <si>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</si>
  <si>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</si>
  <si>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</si>
  <si>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</si>
  <si>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</si>
  <si>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</si>
  <si>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</si>
  <si>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</si>
  <si>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</si>
  <si>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</si>
  <si>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</si>
  <si>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</si>
  <si>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</si>
  <si>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</si>
  <si>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</si>
  <si>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</si>
  <si>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</si>
  <si>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</si>
  <si>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</si>
  <si>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</si>
  <si>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</si>
  <si>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</si>
  <si>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</si>
  <si>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</si>
  <si>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</si>
  <si>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</si>
  <si>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</si>
  <si>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</si>
  <si>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</si>
  <si>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</si>
  <si>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</si>
  <si>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</si>
  <si>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</si>
  <si>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</si>
  <si>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</si>
  <si>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</si>
  <si>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</si>
  <si>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</si>
  <si>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</si>
  <si>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</si>
  <si>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</si>
  <si>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</si>
  <si>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</si>
  <si>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</si>
  <si>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</si>
  <si>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</si>
  <si>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</si>
  <si>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</si>
  <si>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</si>
  <si>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</si>
  <si>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</si>
  <si>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</si>
  <si>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</si>
  <si>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</si>
  <si>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</si>
  <si>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</si>
  <si>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</si>
  <si>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</si>
  <si>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</si>
  <si>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</si>
  <si>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</si>
  <si>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</si>
  <si>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</si>
  <si>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</si>
  <si>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</si>
  <si>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</si>
  <si>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</si>
  <si>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</si>
  <si>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</si>
  <si>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</si>
  <si>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</si>
  <si>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</si>
  <si>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</si>
  <si>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</si>
  <si>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</si>
  <si>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</si>
  <si>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</si>
  <si>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</si>
  <si>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</si>
  <si>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</si>
  <si>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</si>
  <si>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</si>
  <si>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</si>
  <si>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</si>
  <si>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</si>
  <si>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</si>
  <si>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</si>
  <si>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</si>
  <si>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</si>
  <si>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</si>
  <si>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</si>
  <si>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</si>
  <si>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</si>
  <si>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</si>
  <si>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</si>
  <si>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</si>
  <si>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</si>
  <si>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</si>
  <si>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</si>
  <si>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</si>
  <si>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</si>
  <si>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</si>
  <si>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</si>
  <si>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</si>
  <si>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</si>
  <si>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</si>
  <si>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</si>
  <si>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</si>
  <si>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</si>
  <si>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</si>
  <si>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</si>
  <si>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</si>
  <si>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</si>
  <si>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</si>
  <si>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</si>
  <si>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</si>
  <si>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</si>
  <si>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</si>
  <si>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</si>
  <si>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</si>
  <si>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</si>
  <si>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</si>
  <si>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</si>
  <si>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</si>
  <si>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</si>
  <si>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</si>
  <si>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</si>
  <si>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</si>
  <si>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</si>
  <si>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</si>
  <si>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</si>
  <si>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</si>
  <si>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</si>
  <si>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</si>
  <si>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</si>
  <si>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</si>
  <si>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</si>
  <si>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</si>
  <si>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</si>
  <si>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</si>
  <si>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</si>
  <si>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</si>
  <si>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</si>
  <si>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</si>
  <si>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</si>
  <si>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</si>
  <si>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</si>
  <si>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</si>
  <si>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</si>
  <si>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</si>
  <si>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</si>
  <si>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</si>
  <si>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</si>
  <si>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</si>
  <si>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</si>
  <si>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</si>
  <si>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</si>
  <si>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</si>
  <si>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</si>
  <si>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</si>
  <si>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</si>
  <si>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</si>
  <si>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</si>
  <si>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</si>
  <si>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</si>
  <si>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</si>
  <si>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</si>
  <si>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</si>
  <si>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</si>
  <si>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</si>
  <si>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</si>
  <si>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</si>
  <si>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</si>
  <si>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</si>
  <si>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</si>
  <si>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</si>
  <si>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</si>
  <si>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</si>
  <si>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</si>
  <si>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</si>
  <si>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</si>
  <si>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</si>
  <si>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</si>
  <si>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</si>
  <si>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</si>
  <si>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</si>
  <si>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</si>
  <si>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</si>
  <si>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</si>
  <si>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</si>
  <si>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</si>
  <si>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</si>
  <si>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</si>
  <si>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</si>
  <si>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</si>
  <si>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</si>
  <si>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</si>
  <si>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</si>
  <si>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</si>
  <si>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</si>
  <si>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</si>
  <si>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</si>
  <si>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</si>
  <si>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</si>
  <si>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</si>
  <si>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</si>
  <si>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</si>
  <si>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</si>
  <si>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</si>
  <si>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</si>
  <si>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</si>
  <si>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</si>
  <si>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</si>
  <si>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</si>
  <si>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</si>
  <si>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</si>
  <si>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</si>
  <si>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</si>
  <si>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</si>
  <si>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</si>
  <si>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</si>
  <si>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</si>
  <si>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</si>
  <si>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</si>
  <si>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</si>
  <si>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</si>
  <si>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</si>
  <si>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</si>
  <si>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</si>
  <si>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</si>
  <si>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</si>
  <si>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</si>
  <si>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</si>
  <si>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</si>
  <si>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</si>
  <si>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</si>
  <si>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</si>
  <si>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</si>
  <si>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</si>
  <si>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</si>
  <si>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</si>
  <si>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</si>
  <si>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</si>
  <si>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</si>
  <si>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</si>
  <si>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</si>
  <si>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</si>
  <si>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</si>
  <si>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</si>
  <si>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</si>
  <si>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</si>
  <si>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</si>
  <si>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</si>
  <si>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</si>
  <si>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</si>
  <si>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</si>
  <si>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</si>
  <si>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</si>
  <si>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</si>
  <si>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</si>
  <si>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</si>
  <si>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</si>
  <si>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</si>
  <si>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</si>
  <si>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</si>
  <si>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</si>
  <si>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</si>
  <si>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</si>
  <si>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</si>
  <si>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</si>
  <si>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</si>
  <si>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</si>
  <si>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</si>
  <si>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</si>
  <si>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</si>
  <si>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</si>
  <si>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</si>
  <si>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</si>
  <si>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</si>
  <si>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</si>
  <si>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</si>
  <si>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</si>
  <si>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</si>
  <si>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</si>
  <si>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</si>
  <si>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</si>
  <si>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</si>
  <si>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</si>
  <si>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</si>
  <si>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</si>
  <si>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</si>
  <si>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</si>
  <si>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</si>
  <si>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</si>
  <si>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</si>
  <si>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</si>
  <si>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</si>
  <si>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</si>
  <si>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</si>
  <si>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</si>
  <si>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</si>
  <si>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</si>
  <si>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</si>
  <si>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</si>
  <si>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</si>
  <si>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</si>
  <si>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</si>
  <si>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</si>
  <si>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</si>
  <si>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</si>
  <si>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</si>
  <si>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</si>
  <si>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</si>
  <si>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</si>
  <si>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</si>
  <si>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</si>
  <si>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</si>
  <si>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</si>
  <si>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</si>
  <si>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</si>
  <si>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</si>
  <si>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</si>
  <si>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</si>
  <si>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</si>
  <si>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</si>
  <si>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</si>
  <si>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</si>
  <si>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</si>
  <si>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</si>
  <si>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</si>
  <si>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</si>
  <si>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</si>
  <si>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</si>
  <si>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</si>
  <si>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</si>
  <si>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</si>
  <si>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</si>
  <si>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</si>
  <si>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</si>
  <si>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</si>
  <si>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</si>
  <si>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</si>
  <si>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</si>
  <si>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</si>
  <si>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</si>
  <si>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</si>
  <si>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</si>
  <si>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</si>
  <si>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</si>
  <si>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</si>
  <si>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</si>
  <si>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</si>
  <si>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</si>
  <si>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</si>
  <si>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</si>
  <si>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</si>
  <si>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</si>
  <si>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</si>
  <si>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</si>
  <si>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</si>
  <si>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</si>
  <si>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</si>
  <si>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</si>
  <si>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</si>
  <si>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</si>
  <si>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</si>
  <si>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</si>
  <si>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</si>
  <si>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</si>
  <si>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</si>
  <si>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</si>
  <si>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</si>
  <si>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</si>
  <si>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</si>
  <si>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</si>
  <si>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</si>
  <si>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</si>
  <si>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</si>
  <si>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</si>
  <si>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</si>
  <si>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</si>
  <si>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</si>
  <si>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</si>
  <si>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</si>
  <si>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</si>
  <si>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</si>
  <si>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</si>
  <si>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</si>
  <si>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</si>
  <si>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</si>
  <si>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</si>
  <si>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</si>
  <si>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</si>
  <si>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</si>
  <si>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</si>
  <si>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</si>
  <si>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</si>
  <si>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</si>
  <si>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</si>
  <si>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</si>
  <si>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</si>
  <si>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</si>
  <si>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</si>
  <si>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</si>
  <si>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</si>
  <si>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</si>
  <si>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</si>
  <si>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</si>
  <si>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</si>
  <si>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</si>
  <si>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</si>
  <si>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</si>
  <si>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</si>
  <si>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</si>
  <si>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</si>
  <si>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</si>
  <si>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</si>
  <si>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</si>
  <si>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</si>
  <si>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</si>
  <si>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</si>
  <si>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</si>
  <si>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</si>
  <si>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</si>
  <si>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</si>
  <si>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</si>
  <si>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</si>
  <si>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</si>
  <si>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</si>
  <si>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</si>
  <si>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</si>
  <si>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</si>
  <si>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</si>
  <si>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</si>
  <si>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</si>
  <si>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</si>
  <si>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</si>
  <si>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</si>
  <si>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</si>
  <si>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</si>
  <si>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</si>
  <si>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</si>
  <si>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</si>
  <si>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</si>
  <si>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</si>
  <si>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</si>
  <si>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</si>
  <si>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</si>
  <si>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</si>
  <si>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</si>
  <si>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</si>
  <si>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</si>
  <si>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</si>
  <si>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</si>
  <si>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</si>
  <si>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</si>
  <si>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</si>
  <si>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</si>
  <si>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</si>
  <si>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</si>
  <si>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</si>
  <si>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</si>
  <si>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</si>
  <si>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</si>
  <si>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</si>
  <si>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</si>
  <si>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</si>
  <si>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</si>
  <si>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</si>
  <si>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</si>
  <si>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</si>
  <si>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</si>
  <si>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</si>
  <si>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</si>
  <si>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</si>
  <si>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</si>
  <si>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</si>
  <si>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</si>
  <si>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</si>
  <si>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</si>
  <si>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</si>
  <si>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</si>
  <si>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</si>
  <si>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</si>
  <si>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</si>
  <si>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</si>
  <si>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</si>
  <si>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</si>
  <si>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</si>
  <si>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</si>
  <si>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</si>
  <si>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</si>
  <si>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</si>
  <si>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</si>
  <si>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</si>
  <si>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</si>
  <si>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</si>
  <si>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</si>
  <si>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</si>
  <si>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</si>
  <si>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</si>
  <si>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</si>
  <si>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</si>
  <si>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</si>
  <si>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</si>
  <si>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</si>
  <si>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</si>
  <si>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</si>
  <si>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</si>
  <si>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</si>
  <si>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</si>
  <si>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</si>
  <si>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</si>
  <si>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</si>
  <si>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</si>
  <si>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</si>
  <si>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</si>
  <si>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</si>
  <si>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</si>
  <si>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</si>
  <si>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</si>
  <si>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</si>
  <si>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</si>
  <si>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</si>
  <si>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</si>
  <si>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</si>
  <si>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</si>
  <si>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</si>
  <si>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</si>
  <si>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</si>
  <si>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</si>
  <si>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</si>
  <si>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</si>
  <si>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</si>
  <si>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</si>
  <si>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</si>
  <si>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</si>
  <si>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</si>
  <si>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</si>
  <si>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</si>
  <si>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</si>
  <si>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</si>
  <si>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</si>
  <si>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</si>
  <si>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</si>
  <si>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</si>
  <si>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</si>
  <si>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</si>
  <si>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</si>
  <si>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</si>
  <si>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</si>
  <si>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</si>
  <si>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</si>
  <si>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</si>
  <si>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</si>
  <si>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</si>
  <si>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</si>
  <si>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</si>
  <si>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</si>
  <si>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</si>
  <si>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</si>
  <si>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</si>
  <si>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</si>
  <si>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</si>
  <si>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</si>
  <si>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</si>
  <si>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</si>
  <si>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</si>
  <si>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</si>
  <si>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</si>
  <si>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</si>
  <si>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</si>
  <si>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</si>
  <si>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</si>
  <si>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</si>
  <si>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</si>
  <si>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</si>
  <si>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</si>
  <si>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</si>
  <si>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</si>
  <si>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</si>
  <si>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</si>
  <si>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</si>
  <si>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</si>
  <si>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</si>
  <si>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</si>
  <si>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</si>
  <si>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</si>
  <si>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</si>
  <si>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</si>
  <si>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</si>
  <si>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</si>
  <si>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</si>
  <si>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</si>
  <si>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</si>
  <si>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</si>
  <si>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</si>
  <si>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</si>
  <si>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</si>
  <si>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</si>
  <si>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</si>
  <si>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</si>
  <si>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</si>
  <si>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</si>
  <si>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</si>
  <si>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</si>
  <si>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</si>
  <si>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</si>
  <si>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</si>
  <si>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</si>
  <si>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</si>
  <si>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</si>
  <si>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</si>
  <si>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</si>
  <si>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</si>
  <si>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</si>
  <si>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</si>
  <si>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</si>
  <si>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</si>
  <si>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</si>
  <si>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</si>
  <si>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</si>
  <si>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</si>
  <si>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</si>
  <si>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</si>
  <si>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</si>
  <si>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</si>
  <si>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</si>
  <si>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</si>
  <si>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</si>
  <si>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</si>
  <si>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</si>
  <si>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</si>
  <si>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</si>
  <si>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</si>
  <si>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</si>
  <si>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</si>
  <si>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</si>
  <si>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</si>
  <si>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</si>
  <si>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</si>
  <si>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</si>
  <si>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</si>
  <si>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</si>
  <si>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</si>
  <si>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</si>
  <si>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</si>
  <si>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</si>
  <si>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</si>
  <si>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</si>
  <si>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</si>
  <si>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</si>
  <si>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</si>
  <si>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</si>
  <si>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</si>
  <si>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</si>
  <si>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</si>
  <si>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</si>
  <si>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</si>
  <si>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</si>
  <si>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</si>
  <si>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</si>
  <si>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</si>
  <si>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</si>
  <si>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</si>
  <si>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</si>
  <si>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</si>
  <si>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</si>
  <si>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</si>
  <si>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</si>
  <si>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</si>
  <si>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</si>
  <si>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</si>
  <si>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</si>
  <si>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</si>
  <si>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</si>
  <si>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</si>
  <si>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</si>
  <si>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</si>
  <si>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</si>
  <si>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</si>
  <si>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</si>
  <si>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</si>
  <si>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</si>
  <si>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</si>
  <si>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</si>
  <si>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</si>
  <si>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</si>
  <si>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</si>
  <si>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</si>
  <si>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</si>
  <si>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</si>
  <si>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</si>
  <si>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</si>
  <si>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</si>
  <si>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</si>
  <si>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</si>
  <si>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</si>
  <si>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</si>
  <si>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</si>
  <si>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</si>
  <si>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</si>
  <si>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</si>
  <si>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</si>
  <si>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</si>
  <si>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</si>
  <si>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</si>
  <si>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</si>
  <si>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</si>
  <si>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</si>
  <si>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</si>
  <si>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</si>
  <si>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</si>
  <si>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</si>
  <si>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</si>
  <si>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</si>
  <si>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</si>
  <si>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</si>
  <si>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</si>
  <si>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</si>
  <si>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</si>
  <si>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</si>
  <si>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</si>
  <si>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</si>
  <si>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</si>
  <si>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</si>
  <si>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</si>
  <si>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</si>
  <si>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</si>
  <si>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</si>
  <si>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</si>
  <si>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</si>
  <si>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</si>
  <si>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</si>
  <si>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</si>
  <si>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</si>
  <si>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</si>
  <si>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</si>
  <si>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</si>
  <si>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</si>
  <si>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</si>
  <si>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</si>
  <si>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</si>
  <si>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</si>
  <si>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</si>
  <si>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</si>
  <si>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</si>
  <si>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</si>
  <si>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</si>
  <si>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</si>
  <si>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</si>
  <si>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</si>
  <si>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</si>
  <si>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</si>
  <si>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</si>
  <si>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</si>
  <si>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</si>
  <si>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</si>
  <si>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</si>
  <si>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</si>
  <si>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</si>
  <si>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</si>
  <si>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</si>
  <si>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</si>
  <si>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</si>
  <si>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</si>
  <si>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</si>
  <si>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</si>
  <si>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</si>
  <si>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</si>
  <si>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</si>
  <si>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</si>
  <si>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</si>
  <si>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</si>
  <si>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</si>
  <si>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</si>
  <si>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</si>
  <si>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</si>
  <si>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</si>
  <si>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</si>
  <si>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</si>
  <si>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</si>
  <si>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</si>
  <si>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</si>
  <si>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</si>
  <si>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</si>
  <si>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</si>
  <si>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</si>
  <si>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</si>
  <si>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</si>
  <si>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</si>
  <si>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</si>
  <si>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</si>
  <si>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</si>
  <si>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</si>
  <si>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</si>
  <si>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</si>
  <si>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</si>
  <si>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</si>
  <si>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</si>
  <si>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</si>
  <si>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</si>
  <si>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</si>
  <si>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</si>
  <si>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</si>
  <si>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</si>
  <si>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</si>
  <si>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</si>
  <si>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</si>
  <si>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</si>
  <si>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</si>
  <si>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</si>
  <si>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</si>
  <si>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</si>
  <si>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</si>
  <si>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</si>
  <si>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</si>
  <si>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</si>
  <si>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</si>
  <si>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</si>
  <si>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</si>
  <si>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</si>
  <si>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</si>
  <si>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</si>
  <si>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</si>
  <si>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</si>
  <si>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</si>
  <si>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</si>
  <si>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</si>
  <si>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</si>
  <si>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</si>
  <si>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</si>
  <si>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</si>
  <si>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</si>
  <si>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</si>
  <si>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</si>
  <si>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</si>
  <si>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</si>
  <si>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</si>
  <si>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</si>
  <si>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</si>
  <si>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</si>
  <si>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</si>
  <si>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</si>
  <si>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</si>
  <si>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</si>
  <si>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</si>
  <si>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</si>
  <si>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</si>
  <si>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</si>
  <si>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</si>
  <si>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</si>
  <si>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</si>
  <si>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</si>
  <si>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</si>
  <si>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</si>
  <si>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</si>
  <si>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</si>
  <si>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</si>
  <si>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</si>
  <si>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</si>
  <si>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</si>
  <si>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</si>
  <si>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</si>
  <si>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</si>
  <si>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</si>
  <si>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</si>
  <si>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</si>
  <si>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</si>
  <si>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</si>
  <si>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</si>
  <si>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</si>
  <si>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</si>
  <si>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</si>
  <si>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</si>
  <si>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</si>
  <si>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</si>
  <si>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</si>
  <si>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</si>
  <si>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</si>
  <si>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</si>
  <si>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</si>
  <si>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</si>
  <si>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</si>
  <si>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</si>
  <si>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</si>
  <si>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</si>
  <si>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</si>
  <si>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</si>
  <si>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</si>
  <si>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</si>
  <si>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</si>
  <si>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</si>
  <si>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</si>
  <si>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</si>
  <si>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</si>
  <si>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</si>
  <si>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</si>
  <si>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</si>
  <si>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</si>
  <si>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</si>
  <si>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</si>
  <si>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</si>
  <si>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</si>
  <si>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</si>
  <si>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</si>
  <si>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</si>
  <si>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</si>
  <si>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</si>
  <si>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</si>
  <si>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</si>
  <si>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</si>
  <si>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</si>
  <si>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</si>
  <si>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</si>
  <si>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</si>
  <si>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</si>
  <si>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</si>
  <si>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</si>
  <si>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</si>
  <si>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</si>
  <si>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</si>
  <si>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</si>
  <si>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</si>
  <si>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</si>
  <si>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</si>
  <si>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</si>
  <si>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</si>
  <si>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</si>
  <si>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</si>
  <si>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</si>
  <si>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</si>
  <si>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</si>
  <si>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</si>
  <si>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</si>
  <si>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</si>
  <si>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</si>
  <si>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</si>
  <si>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</si>
  <si>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</si>
  <si>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</si>
  <si>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</si>
  <si>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</si>
  <si>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</si>
  <si>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</si>
  <si>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</si>
  <si>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</si>
  <si>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</si>
  <si>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</si>
  <si>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</si>
  <si>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</si>
  <si>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</si>
  <si>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</si>
  <si>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</si>
  <si>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</si>
  <si>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</si>
  <si>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</si>
  <si>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</si>
  <si>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</si>
  <si>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</si>
  <si>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</si>
  <si>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</si>
  <si>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</si>
  <si>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</si>
  <si>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</si>
  <si>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</si>
  <si>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</si>
  <si>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</si>
  <si>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</si>
  <si>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</si>
  <si>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</si>
  <si>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</si>
  <si>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</si>
  <si>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</si>
  <si>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</si>
  <si>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</si>
  <si>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</si>
  <si>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</si>
  <si>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</si>
  <si>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</si>
  <si>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</si>
  <si>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</si>
  <si>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</si>
  <si>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</si>
  <si>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</si>
  <si>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</si>
  <si>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</si>
  <si>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</si>
  <si>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</si>
  <si>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</si>
  <si>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</si>
  <si>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</si>
  <si>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</si>
  <si>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</si>
  <si>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</si>
  <si>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</si>
  <si>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</si>
  <si>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</si>
  <si>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</si>
  <si>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</si>
  <si>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</si>
  <si>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</si>
  <si>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</si>
  <si>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</si>
  <si>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</si>
  <si>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</si>
  <si>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</si>
  <si>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</si>
  <si>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</si>
  <si>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</si>
  <si>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</si>
  <si>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</si>
  <si>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</si>
  <si>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</si>
  <si>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</si>
  <si>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</si>
  <si>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</si>
  <si>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</si>
  <si>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</si>
  <si>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</si>
  <si>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</si>
  <si>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</si>
  <si>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</si>
  <si>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</si>
  <si>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</si>
  <si>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</si>
  <si>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</si>
  <si>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</si>
  <si>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</si>
  <si>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</si>
  <si>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</si>
  <si>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</si>
  <si>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</si>
  <si>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</si>
  <si>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</si>
  <si>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</si>
  <si>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</si>
  <si>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</si>
  <si>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</si>
  <si>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</si>
  <si>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</si>
  <si>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</si>
  <si>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</si>
  <si>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</si>
  <si>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</si>
  <si>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</si>
  <si>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</si>
  <si>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</si>
  <si>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</si>
  <si>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</si>
  <si>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</si>
  <si>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</si>
  <si>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</si>
  <si>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</si>
  <si>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</si>
  <si>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</si>
  <si>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</si>
  <si>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</si>
  <si>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</si>
  <si>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</si>
  <si>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</si>
  <si>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</si>
  <si>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</si>
  <si>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</si>
  <si>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</si>
  <si>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</si>
  <si>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</si>
  <si>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</si>
  <si>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</si>
  <si>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</si>
  <si>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</si>
  <si>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</si>
  <si>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</si>
  <si>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</si>
  <si>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</si>
  <si>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</si>
  <si>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</si>
  <si>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</si>
  <si>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</si>
  <si>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</si>
  <si>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</si>
  <si>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</si>
  <si>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</si>
  <si>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</si>
  <si>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</si>
  <si>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</si>
  <si>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</si>
  <si>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</si>
  <si>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</si>
  <si>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</si>
  <si>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</si>
  <si>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</si>
  <si>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</si>
  <si>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</si>
  <si>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</si>
  <si>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</si>
  <si>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</si>
  <si>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</si>
  <si>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</si>
  <si>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</si>
  <si>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</si>
  <si>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</si>
  <si>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</si>
  <si>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</si>
  <si>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</si>
  <si>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</si>
  <si>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</si>
  <si>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</si>
  <si>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</si>
  <si>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</si>
  <si>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</si>
  <si>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</si>
  <si>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</si>
  <si>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</si>
  <si>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</si>
  <si>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</si>
  <si>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</si>
  <si>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</si>
  <si>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</si>
  <si>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</si>
  <si>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</si>
  <si>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</si>
  <si>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</si>
  <si>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</si>
  <si>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</si>
  <si>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</si>
  <si>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</si>
  <si>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</si>
  <si>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</si>
  <si>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</si>
  <si>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</si>
  <si>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</si>
  <si>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</si>
  <si>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</si>
  <si>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</si>
  <si>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</si>
  <si>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</si>
  <si>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</si>
  <si>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</si>
  <si>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</si>
  <si>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</si>
  <si>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</si>
  <si>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</si>
  <si>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</si>
  <si>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</si>
  <si>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</si>
  <si>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</si>
  <si>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</si>
  <si>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</si>
  <si>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</si>
  <si>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</si>
  <si>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</si>
  <si>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</si>
  <si>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</si>
  <si>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</si>
  <si>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</si>
  <si>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</si>
  <si>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</si>
  <si>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</si>
  <si>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</si>
  <si>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</si>
  <si>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</si>
  <si>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</si>
  <si>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</si>
  <si>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</si>
  <si>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</si>
  <si>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</si>
  <si>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</si>
  <si>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</si>
  <si>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</si>
  <si>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</si>
  <si>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</si>
  <si>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</si>
  <si>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</si>
  <si>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</si>
  <si>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</si>
  <si>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</si>
  <si>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</si>
  <si>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</si>
  <si>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</si>
  <si>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</si>
  <si>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</si>
  <si>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</si>
  <si>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</si>
  <si>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</si>
  <si>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</si>
  <si>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</si>
  <si>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</si>
  <si>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</si>
  <si>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</si>
  <si>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</si>
  <si>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</si>
  <si>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</si>
  <si>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</si>
  <si>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</si>
  <si>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</si>
  <si>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</si>
  <si>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</si>
  <si>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</si>
  <si>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</si>
  <si>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</si>
  <si>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</si>
  <si>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</si>
  <si>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</si>
  <si>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</si>
  <si>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</si>
  <si>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</si>
  <si>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</si>
  <si>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</si>
  <si>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</si>
  <si>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</si>
  <si>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</si>
  <si>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</si>
  <si>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</si>
  <si>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</si>
  <si>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</si>
  <si>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</si>
  <si>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</si>
  <si>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</si>
  <si>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</si>
  <si>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</si>
  <si>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</si>
  <si>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</si>
  <si>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</si>
  <si>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</si>
  <si>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</si>
  <si>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</si>
  <si>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</si>
  <si>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</si>
  <si>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</si>
  <si>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</si>
  <si>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</si>
  <si>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</si>
  <si>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</si>
  <si>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</si>
  <si>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</si>
  <si>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</si>
  <si>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</si>
  <si>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</si>
  <si>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</si>
  <si>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</si>
  <si>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</si>
  <si>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</si>
  <si>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</si>
  <si>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</si>
  <si>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</si>
  <si>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</si>
  <si>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</si>
  <si>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</si>
  <si>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</si>
  <si>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</si>
  <si>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</si>
  <si>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</si>
  <si>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</si>
  <si>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</si>
  <si>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</si>
  <si>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</si>
  <si>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</si>
  <si>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</si>
  <si>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</si>
  <si>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</si>
  <si>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</si>
  <si>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</si>
  <si>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</si>
  <si>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</si>
  <si>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</si>
  <si>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</si>
  <si>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</si>
  <si>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</si>
  <si>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</si>
  <si>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</si>
  <si>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</si>
  <si>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</si>
  <si>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</si>
  <si>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</si>
  <si>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</si>
  <si>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</si>
  <si>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</si>
  <si>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</si>
  <si>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</si>
  <si>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</si>
  <si>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</si>
  <si>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</si>
  <si>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</si>
  <si>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</si>
  <si>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</si>
  <si>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</si>
  <si>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</si>
  <si>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</si>
  <si>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</si>
  <si>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</si>
  <si>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</si>
  <si>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</si>
  <si>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</si>
  <si>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</si>
  <si>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</si>
  <si>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</si>
  <si>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</si>
  <si>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</si>
  <si>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</si>
  <si>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</si>
  <si>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</si>
  <si>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</si>
  <si>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</si>
  <si>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</si>
  <si>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</si>
  <si>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</si>
  <si>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</si>
  <si>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</si>
  <si>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</si>
  <si>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</si>
  <si>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</si>
  <si>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</si>
  <si>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</si>
  <si>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</si>
  <si>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</si>
  <si>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</si>
  <si>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</si>
  <si>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</si>
  <si>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</si>
  <si>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</si>
  <si>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</si>
  <si>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</si>
  <si>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</si>
  <si>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</si>
  <si>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</si>
  <si>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</si>
  <si>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</si>
  <si>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</si>
  <si>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</si>
  <si>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</si>
  <si>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</si>
  <si>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</si>
  <si>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</si>
  <si>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</si>
  <si>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</si>
  <si>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</si>
  <si>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</si>
  <si>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</si>
  <si>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</si>
  <si>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</si>
  <si>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</si>
  <si>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</si>
  <si>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</si>
  <si>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</si>
  <si>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</si>
  <si>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</si>
  <si>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</si>
  <si>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</si>
  <si>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</si>
  <si>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</si>
  <si>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</si>
  <si>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</si>
  <si>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</si>
  <si>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</si>
  <si>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</si>
  <si>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</si>
  <si>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</si>
  <si>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</si>
  <si>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</si>
  <si>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</si>
  <si>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</si>
  <si>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</si>
  <si>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</si>
  <si>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</si>
  <si>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</si>
  <si>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</si>
  <si>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</si>
  <si>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</si>
  <si>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</si>
  <si>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</si>
  <si>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</si>
  <si>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</si>
  <si>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</si>
  <si>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</si>
  <si>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</si>
  <si>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</si>
  <si>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</si>
  <si>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</si>
  <si>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</si>
  <si>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</si>
  <si>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</si>
  <si>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</si>
  <si>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</si>
  <si>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</si>
  <si>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</si>
  <si>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</si>
  <si>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</si>
  <si>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</si>
  <si>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</si>
  <si>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</si>
  <si>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</si>
  <si>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</si>
  <si>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</si>
  <si>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</si>
  <si>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</si>
  <si>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</si>
  <si>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</si>
  <si>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</si>
  <si>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</si>
  <si>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</si>
  <si>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</si>
  <si>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</si>
  <si>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</si>
  <si>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</si>
  <si>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</si>
  <si>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</si>
  <si>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</si>
  <si>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</si>
  <si>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</si>
  <si>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</si>
  <si>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</si>
  <si>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</si>
  <si>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</si>
  <si>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</si>
  <si>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</si>
  <si>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</si>
  <si>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</si>
  <si>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</si>
  <si>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</si>
  <si>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</si>
  <si>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</si>
  <si>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</si>
  <si>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</si>
  <si>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</si>
  <si>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</si>
  <si>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</si>
  <si>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</si>
  <si>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</si>
  <si>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</si>
  <si>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</si>
  <si>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</si>
  <si>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</si>
  <si>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</si>
  <si>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</si>
  <si>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</si>
  <si>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</si>
  <si>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</si>
  <si>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</si>
  <si>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</si>
  <si>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</si>
  <si>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</si>
  <si>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</si>
  <si>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</si>
  <si>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</si>
  <si>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</si>
  <si>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</si>
  <si>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</si>
  <si>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</si>
  <si>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</si>
  <si>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</si>
  <si>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</si>
  <si>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</si>
  <si>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</si>
  <si>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</si>
  <si>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</si>
  <si>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</si>
  <si>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</si>
  <si>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</si>
  <si>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</si>
  <si>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</si>
  <si>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</si>
  <si>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</si>
  <si>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</si>
  <si>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</si>
  <si>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</si>
  <si>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</si>
  <si>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</si>
  <si>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</si>
  <si>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</si>
  <si>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</si>
  <si>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</si>
  <si>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</si>
  <si>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</si>
  <si>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</si>
  <si>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</si>
  <si>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</si>
  <si>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</si>
  <si>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</si>
  <si>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</si>
  <si>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</si>
  <si>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</si>
  <si>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</si>
  <si>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</si>
  <si>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</si>
  <si>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</si>
  <si>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</si>
  <si>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</si>
  <si>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</si>
  <si>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</si>
  <si>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</si>
  <si>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</si>
  <si>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</si>
  <si>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</si>
  <si>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</si>
  <si>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</si>
  <si>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</si>
  <si>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</si>
  <si>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</si>
  <si>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</si>
  <si>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</si>
  <si>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</si>
  <si>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</si>
  <si>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</si>
  <si>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</si>
  <si>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</si>
  <si>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</si>
  <si>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</si>
  <si>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</si>
  <si>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</si>
  <si>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</si>
  <si>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</si>
  <si>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</si>
  <si>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</si>
  <si>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</si>
  <si>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</si>
  <si>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</si>
  <si>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</si>
  <si>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</si>
  <si>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</si>
  <si>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</si>
  <si>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</si>
  <si>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</si>
  <si>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</si>
  <si>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</si>
  <si>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</si>
  <si>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</si>
  <si>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</si>
  <si>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</si>
  <si>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</si>
  <si>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</si>
  <si>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</si>
  <si>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</si>
  <si>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</si>
  <si>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</si>
  <si>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</si>
  <si>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</si>
  <si>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</si>
  <si>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</si>
  <si>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</si>
  <si>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</si>
  <si>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</si>
  <si>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</si>
  <si>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</si>
  <si>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</si>
  <si>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</si>
  <si>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</si>
  <si>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</si>
  <si>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</si>
  <si>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</si>
  <si>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</si>
  <si>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</si>
  <si>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</si>
  <si>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</si>
  <si>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</si>
  <si>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</si>
  <si>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</si>
  <si>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</si>
  <si>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</si>
  <si>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</si>
  <si>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</si>
  <si>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</si>
  <si>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</si>
  <si>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</si>
  <si>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</si>
  <si>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</si>
  <si>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</si>
  <si>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</si>
  <si>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</si>
  <si>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</si>
  <si>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</si>
  <si>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</si>
  <si>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</si>
  <si>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</si>
  <si>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</si>
  <si>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</si>
  <si>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</si>
  <si>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</si>
  <si>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</si>
  <si>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</si>
  <si>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</si>
  <si>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</si>
  <si>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</si>
  <si>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</si>
  <si>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</si>
  <si>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</si>
  <si>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</si>
  <si>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</si>
  <si>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</si>
  <si>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</si>
  <si>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</si>
  <si>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</si>
  <si>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</si>
  <si>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</si>
  <si>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</si>
  <si>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</si>
  <si>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</si>
  <si>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</si>
  <si>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</si>
  <si>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</si>
  <si>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</si>
  <si>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</si>
  <si>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</si>
  <si>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</si>
  <si>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</si>
  <si>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</si>
  <si>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</si>
  <si>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</si>
  <si>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</si>
  <si>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</si>
  <si>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</si>
  <si>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</si>
  <si>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</si>
  <si>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</si>
  <si>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</si>
  <si>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</si>
  <si>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</si>
  <si>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</si>
  <si>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</si>
  <si>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</si>
  <si>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</si>
  <si>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</si>
  <si>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</si>
  <si>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</si>
  <si>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</si>
  <si>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</si>
  <si>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</si>
  <si>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</si>
  <si>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</si>
  <si>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</si>
  <si>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</si>
  <si>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</si>
  <si>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</si>
  <si>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</si>
  <si>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</si>
  <si>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</si>
  <si>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</si>
  <si>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</si>
  <si>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</si>
  <si>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</si>
  <si>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</si>
  <si>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</si>
  <si>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</si>
  <si>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</si>
  <si>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</si>
  <si>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</si>
  <si>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</si>
  <si>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</si>
  <si>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</si>
  <si>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</si>
  <si>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</si>
  <si>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</si>
  <si>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</si>
  <si>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</si>
  <si>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</si>
  <si>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</si>
  <si>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</si>
  <si>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</si>
  <si>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</si>
  <si>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</si>
  <si>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</si>
  <si>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</si>
  <si>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</si>
  <si>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</si>
  <si>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</si>
  <si>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</si>
  <si>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</si>
  <si>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</si>
  <si>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</si>
  <si>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</si>
  <si>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</si>
  <si>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</si>
  <si>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</si>
  <si>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</si>
  <si>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</si>
  <si>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</si>
  <si>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</si>
  <si>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</si>
  <si>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</si>
  <si>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</si>
  <si>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</si>
  <si>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</si>
  <si>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</si>
  <si>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</si>
  <si>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</si>
  <si>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</si>
  <si>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</si>
  <si>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</si>
  <si>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</si>
  <si>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</si>
  <si>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</si>
  <si>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</si>
  <si>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</si>
  <si>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</si>
  <si>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</si>
  <si>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</si>
  <si>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</si>
  <si>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</si>
  <si>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</si>
  <si>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</si>
  <si>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</si>
  <si>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</si>
  <si>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</si>
  <si>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</si>
  <si>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</si>
  <si>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</si>
  <si>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</si>
  <si>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</si>
  <si>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</si>
  <si>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</si>
  <si>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</si>
  <si>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</si>
  <si>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</si>
  <si>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</si>
  <si>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</si>
  <si>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</si>
  <si>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</si>
  <si>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</si>
  <si>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</si>
  <si>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</si>
  <si>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</si>
  <si>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</si>
  <si>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</si>
  <si>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</si>
  <si>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</si>
  <si>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</si>
  <si>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</si>
  <si>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</si>
  <si>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</si>
  <si>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</si>
  <si>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</si>
  <si>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</si>
  <si>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</si>
  <si>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</si>
  <si>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</si>
  <si>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</si>
  <si>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</si>
  <si>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</si>
  <si>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</si>
  <si>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</si>
  <si>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</si>
  <si>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</si>
  <si>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</si>
  <si>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</si>
  <si>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</si>
  <si>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</si>
  <si>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</si>
  <si>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</si>
  <si>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</si>
  <si>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</si>
  <si>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</si>
  <si>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</si>
  <si>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</si>
  <si>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</si>
  <si>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</si>
  <si>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</si>
  <si>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</si>
  <si>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</si>
  <si>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</si>
  <si>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</si>
  <si>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</si>
  <si>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</si>
  <si>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</si>
  <si>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</si>
  <si>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</si>
  <si>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</si>
  <si>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</si>
  <si>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</si>
  <si>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</si>
  <si>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</si>
  <si>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</si>
  <si>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</si>
  <si>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</si>
  <si>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</si>
  <si>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</si>
  <si>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</si>
  <si>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</si>
  <si>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</si>
  <si>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</si>
  <si>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</si>
  <si>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</si>
  <si>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</si>
  <si>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</si>
  <si>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</si>
  <si>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</si>
  <si>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</si>
  <si>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</si>
  <si>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</si>
  <si>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</si>
  <si>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</si>
  <si>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</si>
  <si>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</si>
  <si>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</si>
  <si>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</si>
  <si>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</si>
  <si>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</si>
  <si>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</si>
  <si>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</si>
  <si>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</si>
  <si>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</si>
  <si>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</si>
  <si>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</si>
  <si>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</si>
  <si>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</si>
  <si>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</si>
  <si>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</si>
  <si>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</si>
  <si>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</si>
  <si>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</si>
  <si>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</si>
  <si>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</si>
  <si>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</si>
  <si>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</si>
  <si>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</si>
  <si>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</si>
  <si>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</si>
  <si>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</si>
  <si>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</si>
  <si>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</si>
  <si>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</si>
  <si>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</si>
  <si>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</si>
  <si>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</si>
  <si>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</si>
  <si>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</si>
  <si>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</si>
  <si>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</si>
  <si>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</si>
  <si>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</si>
  <si>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</si>
  <si>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</si>
  <si>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</si>
  <si>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</si>
  <si>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</si>
  <si>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</si>
  <si>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</si>
  <si>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</si>
  <si>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</si>
  <si>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</si>
  <si>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</si>
  <si>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</si>
  <si>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</si>
  <si>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</si>
  <si>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</si>
  <si>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</si>
  <si>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</si>
  <si>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</si>
  <si>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</si>
  <si>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</si>
  <si>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</si>
  <si>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</si>
  <si>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</si>
  <si>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</si>
  <si>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</si>
  <si>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</si>
  <si>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</si>
  <si>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</si>
  <si>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</si>
  <si>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</si>
  <si>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</si>
  <si>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</si>
  <si>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</si>
  <si>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</si>
  <si>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</si>
  <si>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</si>
  <si>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</si>
  <si>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</si>
  <si>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</si>
  <si>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</si>
  <si>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</si>
  <si>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</si>
  <si>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</si>
  <si>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</si>
  <si>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</si>
  <si>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</si>
  <si>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</si>
  <si>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</si>
  <si>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</si>
  <si>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</si>
  <si>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</si>
  <si>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</si>
  <si>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</si>
  <si>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</si>
  <si>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</si>
  <si>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</si>
  <si>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</si>
  <si>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</si>
  <si>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</si>
  <si>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</si>
  <si>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</si>
  <si>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</si>
  <si>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</si>
  <si>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</si>
  <si>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</si>
  <si>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</si>
  <si>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</si>
  <si>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</si>
  <si>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</si>
  <si>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</si>
  <si>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</si>
  <si>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</si>
  <si>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</si>
  <si>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</si>
  <si>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</si>
  <si>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</si>
  <si>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</si>
  <si>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</si>
  <si>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</si>
  <si>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</si>
  <si>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</si>
  <si>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</si>
  <si>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</si>
  <si>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</si>
  <si>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</si>
  <si>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</si>
  <si>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</si>
  <si>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</si>
  <si>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</si>
  <si>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</si>
  <si>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</si>
  <si>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</si>
  <si>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</si>
  <si>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</si>
  <si>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</si>
  <si>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</si>
  <si>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</si>
  <si>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</si>
  <si>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</si>
  <si>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</si>
  <si>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</si>
  <si>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</si>
  <si>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</si>
  <si>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</si>
  <si>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</si>
  <si>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</si>
  <si>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</si>
  <si>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</si>
  <si>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</si>
  <si>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</si>
  <si>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</si>
  <si>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</si>
  <si>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</si>
  <si>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</si>
  <si>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</si>
  <si>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</si>
  <si>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</si>
  <si>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</si>
  <si>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</si>
  <si>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</si>
  <si>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</si>
  <si>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</si>
  <si>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</si>
  <si>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</si>
  <si>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</si>
  <si>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</si>
  <si>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</si>
  <si>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</si>
  <si>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</si>
  <si>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</si>
  <si>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</si>
  <si>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</si>
  <si>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</si>
  <si>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</si>
  <si>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</si>
  <si>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</si>
  <si>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</si>
  <si>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</si>
  <si>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</si>
  <si>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</si>
  <si>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</si>
  <si>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</si>
  <si>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</si>
  <si>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</si>
  <si>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</si>
  <si>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</si>
  <si>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</si>
  <si>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</si>
  <si>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</si>
  <si>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</si>
  <si>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</si>
  <si>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</si>
  <si>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</si>
  <si>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</si>
  <si>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</si>
  <si>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</si>
  <si>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</si>
  <si>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</si>
  <si>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</si>
  <si>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</si>
  <si>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</si>
  <si>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</si>
  <si>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</si>
  <si>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</si>
  <si>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</si>
  <si>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</si>
  <si>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</si>
  <si>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</si>
  <si>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</si>
  <si>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</si>
  <si>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</si>
  <si>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</si>
  <si>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</si>
  <si>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</si>
  <si>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</si>
  <si>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</si>
  <si>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</si>
  <si>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</si>
  <si>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</si>
  <si>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</si>
  <si>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</si>
  <si>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</si>
  <si>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</si>
  <si>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</si>
  <si>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</si>
  <si>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</si>
  <si>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</si>
  <si>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</si>
  <si>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</si>
  <si>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</si>
  <si>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</si>
  <si>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</si>
  <si>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</si>
  <si>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</si>
  <si>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</si>
  <si>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</si>
  <si>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</si>
  <si>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</si>
  <si>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</si>
  <si>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</si>
  <si>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</si>
  <si>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</si>
  <si>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</si>
  <si>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</si>
  <si>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</si>
  <si>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</si>
  <si>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</si>
  <si>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</si>
  <si>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</si>
  <si>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</si>
  <si>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</si>
  <si>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</si>
  <si>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</si>
  <si>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</si>
  <si>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</si>
  <si>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</si>
  <si>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</si>
  <si>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</si>
  <si>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</si>
  <si>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</si>
  <si>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</si>
  <si>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</si>
  <si>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</si>
  <si>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</si>
  <si>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</si>
  <si>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</si>
  <si>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</si>
  <si>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</si>
  <si>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</si>
  <si>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</si>
  <si>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</si>
  <si>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</si>
  <si>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</si>
  <si>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</si>
  <si>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</si>
  <si>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</si>
  <si>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</si>
  <si>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</si>
  <si>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</si>
  <si>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</si>
  <si>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</si>
  <si>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</si>
  <si>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</si>
  <si>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</si>
  <si>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</si>
  <si>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</si>
  <si>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</si>
  <si>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</si>
  <si>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</si>
  <si>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</si>
  <si>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</si>
  <si>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</si>
  <si>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</si>
  <si>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</si>
  <si>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</si>
  <si>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</si>
  <si>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</si>
  <si>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</si>
  <si>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</si>
  <si>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</si>
  <si>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</si>
  <si>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</si>
  <si>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</si>
  <si>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</si>
  <si>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</si>
  <si>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</si>
  <si>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</si>
  <si>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</si>
  <si>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</si>
  <si>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</si>
  <si>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</si>
  <si>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</si>
  <si>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</si>
  <si>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</si>
  <si>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</si>
  <si>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</si>
  <si>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</si>
  <si>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</si>
  <si>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</si>
  <si>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</si>
  <si>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</si>
  <si>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</si>
  <si>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</si>
  <si>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</si>
  <si>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</si>
  <si>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</si>
  <si>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</si>
  <si>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</si>
  <si>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</si>
  <si>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</si>
  <si>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</si>
  <si>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</si>
  <si>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</si>
  <si>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</si>
  <si>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</si>
  <si>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</si>
  <si>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</si>
  <si>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</si>
  <si>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</si>
  <si>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</si>
  <si>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</si>
  <si>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</si>
  <si>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</si>
  <si>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</si>
  <si>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</si>
  <si>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</si>
  <si>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</si>
  <si>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</si>
  <si>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</si>
  <si>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</si>
  <si>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</si>
  <si>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</si>
  <si>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</si>
  <si>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</si>
  <si>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</si>
  <si>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</si>
  <si>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</si>
  <si>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</si>
  <si>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</si>
  <si>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</si>
  <si>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</si>
  <si>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</si>
  <si>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</si>
  <si>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</si>
  <si>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</si>
  <si>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</si>
  <si>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</si>
  <si>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</si>
  <si>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</si>
  <si>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</si>
  <si>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</si>
  <si>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</si>
  <si>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</si>
  <si>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</si>
  <si>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</si>
  <si>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</si>
  <si>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</si>
  <si>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</si>
  <si>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</si>
  <si>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</si>
  <si>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</si>
  <si>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</si>
  <si>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</si>
  <si>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</si>
  <si>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</si>
  <si>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</si>
  <si>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</si>
  <si>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</si>
  <si>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</si>
  <si>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</si>
  <si>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</si>
  <si>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</si>
  <si>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</si>
  <si>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</si>
  <si>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</si>
  <si>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</si>
  <si>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</si>
  <si>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</si>
  <si>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</si>
  <si>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</si>
  <si>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</si>
  <si>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</si>
  <si>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</si>
  <si>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</si>
  <si>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</si>
  <si>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</si>
  <si>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</si>
  <si>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</si>
  <si>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</si>
  <si>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</si>
  <si>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</si>
  <si>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</si>
  <si>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</si>
  <si>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</si>
  <si>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</si>
  <si>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</si>
  <si>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</si>
  <si>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</si>
  <si>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</si>
  <si>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</si>
  <si>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</si>
  <si>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</si>
  <si>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</si>
  <si>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</si>
  <si>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</si>
  <si>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</si>
  <si>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</si>
  <si>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</si>
  <si>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</si>
  <si>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</si>
  <si>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</si>
  <si>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</si>
  <si>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</si>
  <si>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</si>
  <si>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</si>
  <si>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</si>
  <si>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</si>
  <si>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</si>
  <si>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</si>
  <si>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</si>
  <si>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</si>
  <si>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</si>
  <si>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</si>
  <si>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</si>
  <si>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</si>
  <si>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</si>
  <si>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</si>
  <si>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</si>
  <si>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</si>
  <si>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</si>
  <si>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</si>
  <si>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</si>
  <si>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</si>
  <si>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</si>
  <si>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</si>
  <si>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</si>
  <si>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</si>
  <si>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</si>
  <si>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</si>
  <si>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</si>
  <si>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</si>
  <si>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</si>
  <si>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</si>
  <si>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</si>
  <si>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</si>
  <si>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</si>
  <si>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</si>
  <si>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</si>
  <si>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</si>
  <si>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</si>
  <si>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</si>
  <si>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</si>
  <si>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</si>
  <si>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</si>
  <si>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</si>
  <si>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</si>
  <si>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</si>
  <si>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</si>
  <si>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</si>
  <si>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</si>
  <si>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</si>
  <si>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</si>
  <si>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</si>
  <si>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</si>
  <si>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</si>
  <si>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</si>
  <si>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</si>
  <si>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</si>
  <si>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</si>
  <si>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</si>
  <si>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</si>
  <si>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</si>
  <si>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</si>
  <si>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</si>
  <si>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</si>
  <si>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</si>
  <si>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</si>
  <si>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</si>
  <si>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</si>
  <si>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</si>
  <si>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</si>
  <si>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</si>
  <si>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</si>
  <si>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</si>
  <si>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</si>
  <si>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</si>
  <si>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</si>
  <si>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</si>
  <si>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</si>
  <si>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</si>
  <si>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</si>
  <si>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</si>
  <si>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</si>
  <si>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</si>
  <si>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</si>
  <si>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</si>
  <si>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</si>
  <si>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</si>
  <si>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</si>
  <si>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</si>
  <si>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</si>
  <si>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</si>
  <si>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</si>
  <si>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</si>
  <si>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</si>
  <si>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</si>
  <si>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</si>
  <si>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</si>
  <si>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</si>
  <si>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</si>
  <si>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</si>
  <si>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</si>
  <si>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</si>
  <si>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</si>
  <si>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</si>
  <si>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</si>
  <si>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</si>
  <si>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</si>
  <si>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</si>
  <si>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</si>
  <si>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</si>
  <si>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</si>
  <si>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</si>
  <si>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</si>
  <si>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</si>
  <si>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</si>
  <si>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</si>
  <si>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</si>
  <si>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</si>
  <si>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</si>
  <si>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</si>
  <si>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</si>
  <si>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</si>
  <si>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</si>
  <si>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</si>
  <si>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</si>
  <si>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</si>
  <si>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</si>
  <si>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</si>
  <si>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</si>
  <si>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</si>
  <si>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</si>
  <si>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</si>
  <si>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</si>
  <si>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</si>
  <si>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</si>
  <si>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</si>
  <si>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</si>
  <si>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</si>
  <si>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</si>
  <si>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</si>
  <si>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</si>
  <si>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</si>
  <si>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</si>
  <si>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</si>
  <si>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</si>
  <si>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</si>
  <si>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</si>
  <si>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</si>
  <si>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</si>
  <si>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</si>
  <si>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</si>
  <si>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</si>
  <si>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</si>
  <si>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</si>
  <si>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</si>
  <si>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</si>
  <si>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</si>
  <si>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</si>
  <si>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</si>
  <si>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</si>
  <si>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</si>
  <si>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</si>
  <si>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</si>
  <si>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</si>
  <si>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</si>
  <si>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</si>
  <si>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</si>
  <si>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</si>
  <si>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</si>
  <si>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</si>
  <si>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</si>
  <si>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</si>
  <si>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</si>
  <si>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</si>
  <si>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</si>
  <si>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</si>
  <si>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</si>
  <si>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</si>
  <si>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</si>
  <si>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</si>
  <si>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</si>
  <si>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</si>
  <si>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</si>
  <si>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</si>
  <si>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</si>
  <si>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</si>
  <si>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</si>
  <si>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</si>
  <si>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</si>
  <si>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</si>
  <si>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</si>
  <si>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</si>
  <si>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</si>
  <si>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</si>
  <si>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</si>
  <si>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</si>
  <si>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</si>
  <si>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</si>
  <si>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</si>
  <si>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</si>
  <si>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</si>
  <si>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</si>
  <si>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</si>
  <si>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</si>
  <si>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</si>
  <si>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</si>
  <si>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</si>
  <si>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</si>
  <si>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</si>
  <si>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</si>
  <si>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</si>
  <si>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</si>
  <si>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</si>
  <si>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</si>
  <si>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</si>
  <si>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</si>
  <si>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</si>
  <si>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</si>
  <si>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</si>
  <si>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</si>
  <si>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</si>
  <si>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</si>
  <si>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</si>
  <si>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</si>
  <si>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</si>
  <si>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</si>
  <si>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</si>
  <si>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</si>
  <si>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</si>
  <si>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</si>
  <si>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</si>
  <si>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</si>
  <si>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</si>
  <si>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</si>
  <si>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</si>
  <si>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</si>
  <si>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</si>
  <si>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</si>
  <si>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</si>
  <si>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</si>
  <si>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</si>
  <si>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</si>
  <si>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</si>
  <si>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</si>
  <si>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</si>
  <si>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</si>
  <si>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</si>
  <si>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</si>
  <si>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</si>
  <si>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</si>
  <si>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</si>
  <si>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</si>
  <si>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</si>
  <si>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</si>
  <si>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</si>
  <si>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</si>
  <si>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</si>
  <si>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</si>
  <si>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</si>
  <si>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</si>
  <si>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</si>
  <si>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</si>
  <si>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</si>
  <si>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</si>
  <si>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</si>
  <si>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</si>
  <si>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</si>
  <si>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</si>
  <si>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</si>
  <si>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</si>
  <si>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</si>
  <si>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</si>
  <si>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</si>
  <si>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</si>
  <si>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</si>
  <si>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</si>
  <si>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</si>
  <si>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</si>
  <si>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</si>
  <si>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</si>
  <si>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</si>
  <si>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</si>
  <si>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</si>
  <si>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</si>
  <si>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</si>
  <si>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</si>
  <si>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</si>
  <si>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</si>
  <si>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</si>
  <si>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</si>
  <si>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</si>
  <si>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</si>
  <si>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</si>
  <si>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</si>
  <si>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</si>
  <si>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</si>
  <si>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</si>
  <si>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</si>
  <si>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</si>
  <si>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</si>
  <si>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</si>
  <si>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</si>
  <si>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</si>
  <si>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</si>
  <si>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</si>
  <si>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</si>
  <si>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</si>
  <si>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</si>
  <si>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</si>
  <si>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</si>
  <si>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</si>
  <si>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</si>
  <si>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</si>
  <si>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</si>
  <si>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</si>
  <si>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</si>
  <si>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</si>
  <si>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</si>
  <si>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</si>
  <si>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</si>
  <si>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</si>
  <si>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</si>
  <si>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</si>
  <si>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</si>
  <si>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</si>
  <si>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</si>
  <si>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</si>
  <si>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</si>
  <si>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</si>
  <si>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</si>
  <si>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</si>
  <si>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</si>
  <si>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</si>
  <si>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</si>
  <si>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</si>
  <si>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</si>
  <si>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</si>
  <si>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</si>
  <si>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</si>
  <si>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</si>
  <si>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</si>
  <si>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</si>
  <si>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</si>
  <si>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</si>
  <si>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</si>
  <si>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</si>
  <si>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</si>
  <si>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</si>
  <si>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</si>
  <si>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</si>
  <si>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</si>
  <si>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</si>
  <si>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</si>
  <si>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</si>
  <si>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</si>
  <si>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</si>
  <si>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</si>
  <si>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</si>
  <si>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</si>
  <si>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</si>
  <si>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</si>
  <si>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</si>
  <si>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</si>
  <si>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</si>
  <si>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</si>
  <si>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</si>
  <si>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</si>
  <si>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</si>
  <si>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</si>
  <si>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</si>
  <si>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</si>
  <si>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</si>
  <si>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</si>
  <si>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</si>
  <si>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</si>
  <si>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</si>
  <si>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</si>
  <si>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</si>
  <si>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</si>
  <si>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</si>
  <si>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</si>
  <si>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</si>
  <si>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</si>
  <si>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</si>
  <si>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</si>
  <si>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</si>
  <si>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</si>
  <si>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</si>
  <si>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</si>
  <si>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</si>
  <si>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</si>
  <si>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</si>
  <si>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</si>
  <si>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</si>
  <si>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</si>
  <si>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</si>
  <si>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</si>
  <si>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</si>
  <si>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</si>
  <si>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</si>
  <si>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</si>
  <si>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</si>
  <si>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</si>
  <si>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</si>
  <si>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</si>
  <si>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</si>
  <si>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</si>
  <si>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</si>
  <si>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</si>
  <si>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</si>
  <si>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</si>
  <si>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</si>
  <si>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</si>
  <si>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</si>
  <si>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</si>
  <si>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</si>
  <si>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</si>
  <si>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</si>
  <si>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</si>
  <si>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</si>
  <si>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</si>
  <si>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</si>
  <si>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</si>
  <si>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</si>
  <si>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</si>
  <si>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</si>
  <si>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</si>
  <si>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</si>
  <si>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</si>
  <si>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</si>
  <si>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</si>
  <si>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</si>
  <si>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</si>
  <si>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</si>
  <si>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</si>
  <si>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</si>
  <si>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</si>
  <si>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</si>
  <si>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</si>
  <si>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</si>
  <si>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</si>
  <si>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</si>
  <si>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</si>
  <si>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</si>
  <si>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</si>
  <si>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</si>
  <si>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</si>
  <si>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</si>
  <si>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</si>
  <si>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</si>
  <si>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</si>
  <si>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</si>
  <si>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</si>
  <si>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</si>
  <si>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</si>
  <si>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</si>
  <si>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</si>
  <si>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</si>
  <si>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</si>
  <si>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</si>
  <si>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</si>
  <si>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</si>
  <si>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</si>
  <si>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</si>
  <si>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</si>
  <si>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</si>
  <si>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</si>
  <si>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</si>
  <si>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</si>
  <si>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</si>
  <si>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</si>
  <si>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</si>
  <si>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</si>
  <si>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</si>
  <si>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</si>
  <si>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</si>
  <si>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</si>
  <si>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</si>
  <si>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</si>
  <si>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</si>
  <si>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</si>
  <si>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</si>
  <si>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</si>
  <si>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</si>
  <si>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</si>
  <si>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</si>
  <si>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</si>
  <si>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</si>
  <si>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</si>
  <si>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</si>
  <si>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</si>
  <si>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</si>
  <si>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</si>
  <si>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</si>
  <si>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</si>
  <si>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</si>
  <si>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</si>
  <si>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</si>
  <si>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</si>
  <si>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</si>
  <si>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</si>
  <si>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</si>
  <si>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</si>
  <si>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</si>
  <si>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</si>
  <si>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</si>
  <si>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</si>
  <si>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</si>
  <si>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</si>
  <si>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</si>
  <si>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</si>
  <si>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</si>
  <si>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</si>
  <si>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</si>
  <si>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</si>
  <si>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</si>
  <si>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</si>
  <si>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</si>
  <si>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</si>
  <si>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</si>
  <si>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</si>
  <si>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</si>
  <si>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</si>
  <si>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</si>
  <si>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</si>
  <si>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</si>
  <si>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</si>
  <si>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</si>
  <si>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</si>
  <si>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</si>
  <si>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</si>
  <si>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</si>
  <si>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</si>
  <si>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</si>
  <si>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</si>
  <si>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</si>
  <si>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</si>
  <si>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</si>
  <si>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</si>
  <si>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</si>
  <si>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</si>
  <si>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</si>
  <si>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</si>
  <si>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</si>
  <si>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</si>
  <si>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</si>
  <si>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</si>
  <si>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</si>
  <si>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</si>
  <si>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</si>
  <si>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</si>
  <si>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</si>
  <si>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</si>
  <si>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</si>
  <si>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</si>
  <si>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</si>
  <si>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</si>
  <si>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</si>
  <si>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</si>
  <si>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</si>
  <si>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</si>
  <si>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</si>
  <si>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</si>
  <si>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</si>
  <si>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</si>
  <si>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</si>
  <si>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</si>
  <si>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</si>
  <si>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</si>
  <si>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</si>
  <si>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</si>
  <si>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</si>
  <si>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</si>
  <si>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</si>
  <si>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</si>
  <si>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</si>
  <si>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</si>
  <si>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</si>
  <si>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</si>
  <si>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</si>
  <si>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</si>
  <si>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</si>
  <si>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</si>
  <si>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</si>
  <si>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</si>
  <si>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</si>
  <si>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</si>
  <si>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</si>
  <si>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</si>
  <si>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</si>
  <si>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</si>
  <si>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</si>
  <si>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</si>
  <si>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</si>
  <si>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</si>
  <si>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</si>
  <si>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</si>
  <si>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</si>
  <si>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</si>
  <si>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</si>
  <si>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</si>
  <si>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</si>
  <si>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</si>
  <si>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</si>
  <si>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</si>
  <si>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</si>
  <si>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</si>
  <si>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</si>
  <si>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</si>
  <si>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</si>
  <si>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</si>
  <si>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</si>
  <si>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</si>
  <si>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</si>
  <si>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</si>
  <si>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</si>
  <si>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</si>
  <si>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</si>
  <si>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</si>
  <si>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</si>
  <si>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</si>
  <si>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</si>
  <si>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</si>
  <si>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</si>
  <si>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</si>
  <si>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</si>
  <si>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</si>
  <si>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</si>
  <si>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</si>
  <si>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</si>
  <si>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</si>
  <si>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</si>
  <si>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</si>
  <si>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</si>
  <si>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</si>
  <si>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</si>
  <si>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</si>
  <si>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</si>
  <si>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</si>
  <si>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</si>
  <si>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</si>
  <si>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</si>
  <si>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</si>
  <si>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</si>
  <si>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</si>
  <si>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</si>
  <si>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</si>
  <si>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</si>
  <si>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</si>
  <si>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</si>
  <si>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</si>
  <si>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</si>
  <si>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</si>
  <si>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</si>
  <si>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</si>
  <si>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</si>
  <si>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</si>
  <si>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</si>
  <si>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</si>
  <si>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</si>
  <si>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</si>
  <si>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</si>
  <si>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</si>
  <si>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</si>
  <si>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</si>
  <si>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</si>
  <si>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</si>
  <si>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</si>
  <si>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</si>
  <si>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</si>
  <si>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</si>
  <si>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</si>
  <si>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</si>
  <si>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</si>
  <si>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</si>
  <si>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</si>
  <si>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</si>
  <si>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</si>
  <si>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</si>
  <si>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</si>
  <si>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</si>
  <si>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</si>
  <si>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</si>
  <si>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</si>
  <si>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</si>
  <si>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</si>
  <si>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</si>
  <si>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</si>
  <si>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</si>
  <si>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</si>
  <si>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</si>
  <si>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</si>
  <si>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</si>
  <si>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</si>
  <si>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</si>
  <si>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</si>
  <si>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</si>
  <si>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</si>
  <si>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</si>
  <si>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</si>
  <si>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</si>
  <si>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</si>
  <si>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</si>
  <si>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</si>
  <si>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</si>
  <si>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</si>
  <si>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</si>
  <si>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</si>
  <si>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</si>
  <si>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</si>
  <si>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</si>
  <si>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</si>
  <si>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</si>
  <si>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</si>
  <si>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</si>
  <si>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</si>
  <si>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</si>
  <si>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</si>
  <si>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</si>
  <si>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</si>
  <si>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</si>
  <si>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</si>
  <si>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</si>
  <si>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</si>
  <si>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</si>
  <si>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</si>
  <si>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</si>
  <si>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</si>
  <si>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</si>
  <si>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</si>
  <si>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</si>
  <si>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</si>
  <si>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</si>
  <si>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</si>
  <si>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</si>
  <si>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</si>
  <si>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</si>
  <si>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</si>
  <si>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</si>
  <si>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</si>
  <si>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</si>
  <si>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</si>
  <si>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</si>
  <si>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</si>
  <si>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</si>
  <si>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</si>
  <si>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</si>
  <si>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</si>
  <si>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</si>
  <si>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</si>
  <si>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</si>
  <si>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</si>
  <si>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</si>
  <si>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</si>
  <si>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</si>
  <si>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</si>
  <si>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</si>
  <si>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</si>
  <si>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</si>
  <si>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</si>
  <si>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</si>
  <si>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</si>
  <si>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</si>
  <si>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</si>
  <si>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</si>
  <si>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</si>
  <si>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</si>
  <si>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</si>
  <si>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</si>
  <si>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</si>
  <si>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</si>
  <si>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</si>
  <si>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</si>
  <si>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</si>
  <si>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</si>
  <si>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</si>
  <si>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</si>
  <si>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</si>
  <si>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</si>
  <si>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</si>
  <si>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</si>
  <si>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</si>
  <si>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</si>
  <si>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</si>
  <si>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</si>
  <si>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</si>
  <si>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</si>
  <si>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</si>
  <si>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</si>
  <si>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</si>
  <si>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</si>
  <si>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</si>
  <si>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</si>
  <si>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</si>
  <si>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</si>
  <si>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</si>
  <si>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</si>
  <si>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</si>
  <si>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</si>
  <si>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</si>
  <si>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</si>
  <si>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</si>
  <si>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</si>
  <si>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</si>
  <si>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</si>
  <si>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</si>
  <si>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</si>
  <si>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</si>
  <si>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</si>
  <si>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</si>
  <si>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</si>
  <si>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</si>
  <si>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</si>
  <si>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</si>
  <si>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</si>
  <si>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</si>
  <si>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</si>
  <si>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</si>
  <si>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</si>
  <si>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</si>
  <si>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</si>
  <si>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</si>
  <si>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</si>
  <si>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</si>
  <si>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</si>
  <si>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</si>
  <si>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</si>
  <si>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</si>
  <si>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</si>
  <si>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</si>
  <si>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</si>
  <si>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</si>
  <si>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</si>
  <si>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</si>
  <si>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</si>
  <si>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</si>
  <si>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</si>
  <si>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</si>
  <si>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</si>
  <si>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</si>
  <si>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</si>
  <si>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</si>
  <si>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</si>
  <si>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</si>
  <si>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</si>
  <si>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</si>
  <si>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</si>
  <si>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</si>
  <si>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</si>
  <si>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</si>
  <si>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</si>
  <si>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</si>
  <si>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</si>
  <si>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</si>
  <si>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</si>
  <si>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</si>
  <si>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</si>
  <si>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</si>
  <si>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</si>
  <si>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</si>
  <si>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</si>
  <si>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</si>
  <si>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</si>
  <si>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</si>
  <si>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</si>
  <si>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</si>
  <si>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</si>
  <si>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</si>
  <si>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</si>
  <si>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</si>
  <si>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</si>
  <si>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</si>
  <si>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</si>
  <si>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</si>
  <si>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</si>
  <si>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</si>
  <si>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</si>
  <si>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</si>
  <si>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</si>
  <si>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</si>
  <si>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</si>
  <si>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</si>
  <si>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</si>
  <si>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</si>
  <si>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</si>
  <si>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</si>
  <si>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</si>
  <si>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</si>
  <si>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</si>
  <si>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</si>
  <si>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</si>
  <si>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</si>
  <si>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</si>
  <si>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</si>
  <si>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</si>
  <si>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</si>
  <si>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</si>
  <si>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</si>
  <si>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</si>
  <si>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</si>
  <si>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</si>
  <si>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</si>
  <si>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</si>
  <si>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</si>
  <si>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</si>
  <si>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</si>
  <si>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</si>
  <si>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</si>
  <si>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</si>
  <si>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</si>
  <si>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</si>
  <si>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</si>
  <si>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</si>
  <si>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</si>
  <si>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</si>
  <si>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</si>
  <si>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</si>
  <si>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</si>
  <si>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</si>
  <si>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</si>
  <si>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</si>
  <si>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</si>
  <si>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</si>
  <si>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</si>
  <si>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</si>
  <si>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</si>
  <si>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</si>
  <si>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</si>
  <si>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</si>
  <si>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</si>
  <si>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</si>
  <si>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</si>
  <si>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</si>
  <si>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</si>
  <si>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</si>
  <si>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</si>
  <si>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</si>
  <si>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</si>
  <si>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</si>
  <si>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</si>
  <si>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</si>
  <si>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</si>
  <si>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</si>
  <si>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</si>
  <si>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</si>
  <si>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</si>
  <si>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</si>
  <si>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</si>
  <si>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</si>
  <si>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</si>
  <si>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</si>
  <si>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</si>
  <si>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</si>
  <si>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</si>
  <si>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</si>
  <si>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</si>
  <si>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</si>
  <si>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</si>
  <si>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</si>
  <si>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</si>
  <si>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</si>
  <si>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</si>
  <si>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</si>
  <si>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</si>
  <si>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</si>
  <si>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</si>
  <si>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</si>
  <si>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</si>
  <si>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</si>
  <si>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</si>
  <si>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</si>
  <si>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</si>
  <si>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</si>
  <si>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</si>
  <si>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</si>
  <si>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</si>
  <si>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</si>
  <si>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</si>
  <si>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</si>
  <si>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</si>
  <si>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</si>
  <si>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</si>
  <si>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</si>
  <si>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</si>
  <si>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</si>
  <si>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</si>
  <si>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</si>
  <si>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</si>
  <si>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</si>
  <si>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</si>
  <si>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</si>
  <si>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</si>
  <si>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</si>
  <si>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</si>
  <si>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</si>
  <si>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</si>
  <si>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</si>
  <si>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</si>
  <si>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</si>
  <si>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</si>
  <si>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</si>
  <si>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</si>
  <si>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</si>
  <si>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</si>
  <si>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</si>
  <si>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</si>
  <si>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</si>
  <si>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</si>
  <si>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</si>
  <si>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</si>
  <si>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</si>
  <si>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</si>
  <si>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</si>
  <si>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</si>
  <si>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</si>
  <si>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</si>
  <si>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</si>
  <si>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</si>
  <si>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</si>
  <si>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</si>
  <si>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</si>
  <si>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</si>
  <si>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</si>
  <si>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</si>
  <si>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</si>
  <si>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</si>
  <si>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</si>
  <si>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</si>
  <si>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</si>
  <si>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</si>
  <si>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</si>
  <si>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</si>
  <si>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</si>
  <si>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</si>
  <si>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</si>
  <si>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</si>
  <si>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</si>
  <si>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</si>
  <si>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</si>
  <si>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</si>
  <si>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</si>
  <si>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</si>
  <si>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</si>
  <si>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</si>
  <si>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</si>
  <si>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</si>
  <si>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</si>
  <si>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</si>
  <si>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</si>
  <si>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</si>
  <si>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</si>
  <si>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</si>
  <si>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</si>
  <si>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</si>
  <si>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</si>
  <si>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</si>
  <si>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</si>
  <si>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</si>
  <si>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</si>
  <si>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</si>
  <si>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</si>
  <si>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</si>
  <si>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</si>
  <si>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</si>
  <si>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</si>
  <si>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</si>
  <si>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</si>
  <si>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</si>
  <si>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</si>
  <si>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</si>
  <si>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</si>
  <si>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</si>
  <si>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</si>
  <si>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</si>
  <si>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</si>
  <si>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</si>
  <si>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</si>
  <si>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</si>
  <si>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</si>
  <si>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</si>
  <si>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</si>
  <si>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</si>
  <si>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</si>
  <si>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</si>
  <si>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</si>
  <si>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</si>
  <si>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</si>
  <si>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</si>
  <si>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</si>
  <si>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</si>
  <si>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</si>
  <si>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</si>
  <si>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</si>
  <si>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</si>
  <si>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</si>
  <si>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</si>
  <si>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</si>
  <si>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</si>
  <si>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</si>
  <si>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</si>
  <si>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</si>
  <si>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</si>
  <si>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</si>
  <si>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</si>
  <si>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</si>
  <si>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</si>
  <si>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</si>
  <si>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</si>
  <si>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</si>
  <si>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</si>
  <si>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</si>
  <si>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</si>
  <si>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</si>
  <si>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</si>
  <si>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</si>
  <si>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</si>
  <si>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</si>
  <si>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</si>
  <si>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</si>
  <si>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</si>
  <si>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</si>
  <si>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</si>
  <si>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</si>
  <si>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</si>
  <si>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</si>
  <si>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</si>
  <si>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</si>
  <si>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</si>
  <si>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</si>
  <si>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</si>
  <si>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</si>
  <si>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</si>
  <si>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</si>
  <si>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</si>
  <si>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</si>
  <si>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</si>
  <si>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</si>
  <si>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</si>
  <si>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</si>
  <si>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</si>
  <si>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</si>
  <si>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</si>
  <si>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</si>
  <si>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</si>
  <si>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</si>
  <si>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</si>
  <si>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</si>
  <si>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</si>
  <si>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</si>
  <si>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</si>
  <si>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</si>
  <si>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</si>
  <si>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</si>
  <si>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</si>
  <si>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</si>
  <si>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</si>
  <si>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</si>
  <si>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</si>
  <si>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</si>
  <si>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</si>
  <si>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</si>
  <si>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</si>
  <si>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</si>
  <si>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</si>
  <si>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</si>
  <si>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</si>
  <si>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</si>
  <si>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</si>
  <si>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</si>
  <si>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</si>
  <si>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</si>
  <si>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</si>
  <si>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</si>
  <si>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</si>
  <si>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</si>
  <si>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</si>
  <si>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</si>
  <si>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</si>
  <si>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</si>
  <si>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</si>
  <si>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</si>
  <si>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</si>
  <si>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</si>
  <si>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</si>
  <si>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</si>
  <si>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</si>
  <si>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</si>
  <si>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</si>
  <si>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</si>
  <si>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</si>
  <si>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</si>
  <si>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</si>
  <si>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</si>
  <si>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</si>
  <si>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</si>
  <si>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</si>
  <si>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</si>
  <si>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</si>
  <si>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</si>
  <si>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</si>
  <si>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</si>
  <si>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</si>
  <si>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</si>
  <si>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</si>
  <si>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</si>
  <si>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</si>
  <si>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</si>
  <si>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</si>
  <si>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</si>
  <si>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</si>
  <si>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</si>
  <si>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</si>
  <si>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</si>
  <si>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</si>
  <si>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</si>
  <si>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</si>
  <si>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</si>
  <si>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</si>
  <si>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</si>
  <si>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</si>
  <si>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</si>
  <si>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</si>
  <si>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</si>
  <si>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</si>
  <si>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</si>
  <si>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</si>
  <si>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</si>
  <si>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</si>
  <si>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</si>
  <si>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</si>
  <si>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</si>
  <si>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</si>
  <si>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</si>
  <si>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</si>
  <si>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</si>
  <si>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</si>
  <si>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</si>
  <si>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</si>
  <si>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</si>
  <si>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</si>
  <si>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</si>
  <si>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</si>
  <si>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</si>
  <si>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</si>
  <si>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</si>
  <si>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</si>
  <si>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</si>
  <si>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</si>
  <si>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</si>
  <si>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</si>
  <si>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</si>
  <si>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</si>
  <si>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</si>
  <si>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</si>
  <si>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</si>
  <si>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</si>
  <si>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</si>
  <si>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</si>
  <si>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</si>
  <si>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</si>
  <si>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</si>
  <si>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</si>
  <si>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</si>
  <si>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</si>
  <si>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</si>
  <si>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</si>
  <si>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</si>
  <si>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</si>
  <si>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</si>
  <si>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</si>
  <si>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</si>
  <si>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</si>
  <si>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</si>
  <si>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</si>
  <si>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</si>
  <si>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</si>
  <si>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</si>
  <si>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</si>
  <si>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</si>
  <si>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</si>
  <si>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</si>
  <si>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</si>
  <si>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</si>
  <si>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</si>
  <si>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</si>
  <si>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</si>
  <si>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</si>
  <si>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</si>
  <si>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</si>
  <si>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</si>
  <si>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</si>
  <si>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</si>
  <si>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</si>
  <si>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</si>
  <si>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</si>
  <si>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</si>
  <si>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</si>
  <si>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</si>
  <si>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</si>
  <si>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</si>
  <si>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</si>
  <si>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</si>
  <si>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</si>
  <si>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</si>
  <si>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</si>
  <si>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</si>
  <si>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</si>
  <si>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</si>
  <si>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</si>
  <si>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</si>
  <si>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</si>
  <si>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</si>
  <si>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</si>
  <si>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</si>
  <si>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</si>
  <si>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</si>
  <si>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</si>
  <si>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</si>
  <si>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</si>
  <si>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</si>
  <si>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</si>
  <si>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</si>
  <si>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</si>
  <si>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</si>
  <si>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</si>
  <si>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</si>
  <si>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</si>
  <si>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</si>
  <si>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</si>
  <si>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</si>
  <si>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</si>
  <si>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</si>
  <si>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</si>
  <si>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</si>
  <si>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</si>
  <si>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</si>
  <si>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</si>
  <si>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</si>
  <si>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</si>
  <si>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</si>
  <si>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</si>
  <si>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</si>
  <si>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</si>
  <si>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</si>
  <si>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</si>
  <si>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</si>
  <si>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</si>
  <si>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</si>
  <si>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</si>
  <si>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</si>
  <si>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</si>
  <si>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</si>
  <si>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</si>
  <si>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</si>
  <si>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</si>
  <si>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</si>
  <si>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</si>
  <si>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</si>
  <si>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</si>
  <si>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</si>
  <si>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</si>
  <si>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</si>
  <si>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</si>
  <si>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</si>
  <si>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</si>
  <si>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</si>
  <si>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</si>
  <si>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</si>
  <si>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</si>
  <si>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</si>
  <si>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</si>
  <si>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</si>
  <si>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</si>
  <si>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</si>
  <si>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</si>
  <si>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</si>
  <si>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</si>
  <si>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</si>
  <si>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</si>
  <si>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</si>
  <si>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</si>
  <si>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</si>
  <si>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</si>
  <si>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</si>
  <si>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</si>
  <si>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</si>
  <si>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</si>
  <si>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</si>
  <si>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</si>
  <si>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</si>
  <si>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</si>
  <si>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</si>
  <si>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</si>
  <si>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</si>
  <si>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</si>
  <si>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</si>
  <si>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</si>
  <si>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</si>
  <si>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</si>
  <si>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</si>
  <si>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</si>
  <si>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</si>
  <si>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</si>
  <si>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</si>
  <si>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</si>
  <si>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</si>
  <si>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</si>
  <si>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</si>
  <si>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</si>
  <si>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</si>
  <si>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</si>
  <si>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</si>
  <si>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</si>
  <si>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</si>
  <si>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</si>
  <si>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</si>
  <si>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</si>
  <si>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</si>
  <si>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</si>
  <si>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</si>
  <si>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</si>
  <si>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</si>
  <si>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</si>
  <si>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</si>
  <si>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</si>
  <si>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</si>
  <si>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</si>
  <si>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</si>
  <si>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</si>
  <si>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</si>
  <si>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</si>
  <si>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</si>
  <si>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</si>
  <si>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</si>
  <si>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</si>
  <si>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</si>
  <si>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</si>
  <si>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</si>
  <si>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</si>
  <si>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</si>
  <si>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</si>
  <si>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</si>
  <si>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</si>
  <si>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</si>
  <si>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</si>
  <si>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</si>
  <si>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</si>
  <si>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</si>
  <si>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</si>
  <si>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</si>
  <si>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</si>
  <si>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</si>
  <si>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</si>
  <si>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</si>
  <si>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</si>
  <si>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</si>
  <si>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</si>
  <si>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</si>
  <si>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</si>
  <si>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</si>
  <si>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</si>
  <si>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</si>
  <si>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</si>
  <si>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</si>
  <si>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</si>
  <si>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</si>
  <si>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</si>
  <si>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</si>
  <si>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</si>
  <si>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</si>
  <si>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</si>
  <si>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</si>
  <si>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</si>
  <si>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</si>
  <si>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</si>
  <si>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</si>
  <si>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</si>
  <si>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</si>
  <si>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</si>
  <si>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</si>
  <si>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</si>
  <si>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</si>
  <si>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</si>
  <si>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</si>
  <si>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</si>
  <si>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</si>
  <si>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</si>
  <si>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</si>
  <si>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</si>
  <si>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</si>
  <si>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</si>
  <si>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</si>
  <si>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</si>
  <si>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</si>
  <si>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</si>
  <si>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</si>
  <si>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</si>
  <si>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</si>
  <si>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</si>
  <si>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</si>
  <si>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</si>
  <si>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</si>
  <si>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</si>
  <si>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</si>
  <si>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</si>
  <si>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</si>
  <si>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</si>
  <si>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</si>
  <si>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</si>
  <si>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</si>
  <si>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</si>
  <si>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</si>
  <si>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</si>
  <si>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</si>
  <si>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</si>
  <si>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</si>
  <si>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</si>
  <si>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</si>
  <si>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</si>
  <si>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</si>
  <si>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</si>
  <si>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</si>
  <si>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</si>
  <si>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</si>
  <si>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</si>
  <si>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</si>
  <si>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</si>
  <si>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</si>
  <si>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</si>
  <si>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</si>
  <si>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</si>
  <si>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</si>
  <si>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</si>
  <si>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</si>
  <si>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</si>
  <si>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</si>
  <si>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</si>
  <si>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</si>
  <si>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</si>
  <si>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</si>
  <si>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</si>
  <si>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</si>
  <si>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</si>
  <si>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</si>
  <si>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</si>
  <si>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</si>
  <si>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</si>
  <si>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</si>
  <si>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</si>
  <si>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</si>
  <si>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</si>
  <si>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</si>
  <si>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</si>
  <si>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</si>
  <si>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</si>
  <si>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</si>
  <si>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</si>
  <si>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</si>
  <si>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</si>
  <si>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</si>
  <si>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</si>
  <si>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</si>
  <si>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</si>
  <si>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</si>
  <si>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</si>
  <si>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</si>
  <si>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</si>
  <si>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</si>
  <si>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</si>
  <si>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</si>
  <si>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</si>
  <si>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</si>
  <si>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</si>
  <si>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</si>
  <si>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</si>
  <si>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</si>
  <si>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</si>
  <si>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</si>
  <si>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</si>
  <si>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</si>
  <si>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</si>
  <si>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</si>
  <si>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</si>
  <si>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</si>
  <si>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</si>
  <si>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</si>
  <si>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</si>
  <si>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</si>
  <si>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</si>
  <si>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</si>
  <si>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</si>
  <si>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</si>
  <si>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</si>
  <si>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</si>
  <si>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</si>
  <si>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</si>
  <si>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</si>
  <si>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</si>
  <si>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</si>
  <si>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</si>
  <si>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</si>
  <si>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</si>
  <si>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</si>
  <si>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</si>
  <si>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</si>
  <si>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</si>
  <si>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</si>
  <si>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</si>
  <si>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</si>
  <si>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</si>
  <si>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</si>
  <si>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</si>
  <si>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</si>
  <si>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</si>
  <si>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</si>
  <si>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</si>
  <si>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</si>
  <si>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</si>
  <si>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</si>
  <si>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</si>
  <si>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</si>
  <si>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</si>
  <si>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</si>
  <si>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</si>
  <si>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</si>
  <si>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</si>
  <si>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</si>
  <si>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</si>
  <si>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</si>
  <si>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</si>
  <si>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</si>
  <si>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</si>
  <si>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</si>
  <si>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</si>
  <si>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</si>
  <si>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</si>
  <si>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</si>
  <si>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</si>
  <si>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</si>
  <si>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</si>
  <si>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</si>
  <si>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</si>
  <si>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</si>
  <si>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</si>
  <si>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</si>
  <si>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</si>
  <si>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</si>
  <si>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</si>
  <si>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</si>
  <si>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</si>
  <si>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</si>
  <si>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</si>
  <si>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</si>
  <si>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</si>
  <si>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</si>
  <si>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</si>
  <si>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</si>
  <si>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</si>
  <si>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</si>
  <si>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</si>
  <si>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</si>
  <si>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</si>
  <si>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</si>
  <si>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</si>
  <si>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</si>
  <si>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</si>
  <si>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</si>
  <si>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</si>
  <si>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</si>
  <si>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</si>
  <si>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</si>
  <si>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</si>
  <si>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</si>
  <si>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</si>
  <si>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</si>
  <si>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</si>
  <si>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</si>
  <si>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</si>
  <si>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</si>
  <si>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</si>
  <si>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</si>
  <si>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</si>
  <si>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</si>
  <si>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</si>
  <si>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</si>
  <si>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</si>
  <si>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</si>
  <si>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</si>
  <si>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</si>
  <si>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</si>
  <si>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</si>
  <si>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</si>
  <si>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</si>
  <si>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</si>
  <si>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</si>
  <si>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</si>
  <si>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</si>
  <si>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</si>
  <si>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</si>
  <si>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</si>
  <si>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</si>
  <si>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</si>
  <si>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</si>
  <si>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</si>
  <si>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</si>
  <si>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</si>
  <si>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</si>
  <si>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</si>
  <si>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</si>
  <si>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</si>
  <si>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</si>
  <si>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</si>
  <si>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</si>
  <si>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</si>
  <si>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</si>
  <si>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</si>
  <si>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</si>
  <si>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</si>
  <si>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</si>
  <si>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</si>
  <si>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</si>
  <si>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</si>
  <si>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</si>
  <si>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</si>
  <si>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</si>
  <si>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</si>
  <si>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</si>
  <si>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</si>
  <si>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</si>
  <si>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</si>
  <si>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</si>
  <si>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</si>
  <si>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</si>
  <si>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</si>
  <si>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</si>
  <si>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</si>
  <si>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</si>
  <si>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</si>
  <si>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</si>
  <si>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</si>
  <si>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</si>
  <si>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</si>
  <si>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</si>
  <si>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</si>
  <si>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</si>
  <si>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</si>
  <si>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</si>
  <si>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</si>
  <si>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</si>
  <si>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</si>
  <si>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</si>
  <si>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</si>
  <si>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</si>
  <si>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</si>
  <si>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</si>
  <si>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</si>
  <si>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</si>
  <si>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</si>
  <si>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</si>
  <si>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</si>
  <si>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</si>
  <si>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</si>
  <si>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</si>
  <si>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</si>
  <si>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</si>
  <si>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</si>
  <si>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</si>
  <si>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</si>
  <si>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</si>
  <si>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</si>
  <si>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</si>
  <si>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</si>
  <si>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</si>
  <si>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</si>
  <si>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</si>
  <si>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</si>
  <si>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</si>
  <si>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</si>
  <si>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</si>
  <si>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</si>
  <si>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</si>
  <si>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</si>
  <si>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</si>
  <si>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</si>
  <si>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</si>
  <si>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</si>
  <si>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</si>
  <si>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</si>
  <si>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</si>
  <si>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</si>
  <si>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</si>
  <si>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</si>
  <si>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</si>
  <si>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</si>
  <si>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</si>
  <si>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</si>
  <si>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</si>
  <si>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</si>
  <si>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</si>
  <si>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</si>
  <si>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</si>
  <si>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</si>
  <si>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</si>
  <si>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</si>
  <si>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</si>
  <si>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</si>
  <si>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</si>
  <si>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</si>
  <si>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</si>
  <si>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</si>
  <si>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</si>
  <si>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</si>
  <si>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</si>
  <si>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</si>
  <si>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</si>
  <si>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</si>
  <si>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</si>
  <si>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</si>
  <si>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</si>
  <si>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</si>
  <si>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</si>
  <si>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</si>
  <si>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</si>
  <si>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</si>
  <si>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</si>
  <si>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</si>
  <si>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</si>
  <si>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</si>
  <si>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</si>
  <si>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</si>
  <si>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</si>
  <si>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</si>
  <si>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</si>
  <si>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</si>
  <si>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</si>
  <si>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</si>
  <si>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</si>
  <si>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</si>
  <si>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</si>
  <si>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</si>
  <si>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</si>
  <si>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</si>
  <si>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</si>
  <si>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</si>
  <si>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</si>
  <si>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</si>
  <si>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</si>
  <si>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</si>
  <si>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</si>
  <si>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</si>
  <si>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</si>
  <si>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</si>
  <si>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</si>
  <si>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</si>
  <si>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</si>
  <si>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</si>
  <si>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</si>
  <si>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</si>
  <si>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</si>
  <si>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</si>
  <si>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</si>
  <si>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</si>
  <si>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</si>
  <si>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</si>
  <si>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</si>
  <si>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</si>
  <si>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</si>
  <si>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</si>
  <si>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</si>
  <si>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</si>
  <si>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</si>
  <si>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</si>
  <si>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</si>
  <si>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</si>
  <si>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</si>
  <si>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</si>
  <si>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</si>
  <si>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</si>
  <si>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</si>
  <si>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</si>
  <si>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</si>
  <si>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</si>
  <si>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</si>
  <si>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</si>
  <si>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</si>
  <si>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</si>
  <si>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</si>
  <si>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</si>
  <si>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</si>
  <si>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</si>
  <si>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</si>
  <si>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</si>
  <si>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</si>
  <si>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</si>
  <si>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</si>
  <si>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</si>
  <si>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</si>
  <si>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</si>
  <si>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</si>
  <si>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</si>
  <si>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</si>
  <si>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</si>
  <si>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</si>
  <si>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</si>
  <si>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</si>
  <si>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</si>
  <si>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</si>
  <si>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</si>
  <si>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</si>
  <si>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</si>
  <si>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</si>
  <si>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</si>
  <si>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</si>
  <si>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</si>
  <si>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</si>
  <si>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</si>
  <si>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</si>
  <si>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</si>
  <si>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</si>
  <si>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</si>
  <si>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</si>
  <si>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</si>
  <si>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</si>
  <si>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</si>
  <si>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</si>
  <si>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</si>
  <si>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</si>
  <si>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</si>
  <si>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</si>
  <si>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</si>
  <si>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</si>
  <si>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</si>
  <si>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</si>
  <si>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</si>
  <si>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</si>
  <si>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</si>
  <si>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</si>
  <si>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</si>
  <si>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</si>
  <si>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</si>
  <si>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</si>
  <si>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</si>
  <si>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</si>
  <si>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</si>
  <si>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</si>
  <si>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</si>
  <si>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</si>
  <si>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</si>
  <si>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</si>
  <si>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</si>
  <si>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</si>
  <si>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</si>
  <si>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</si>
  <si>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</si>
  <si>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</si>
  <si>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</si>
  <si>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</si>
  <si>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</si>
  <si>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</si>
  <si>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</si>
  <si>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</si>
  <si>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</si>
  <si>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</si>
  <si>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</si>
  <si>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</si>
  <si>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</si>
  <si>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</si>
  <si>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</si>
  <si>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</si>
  <si>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</si>
  <si>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</si>
  <si>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</si>
  <si>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</si>
  <si>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</si>
  <si>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</si>
  <si>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</si>
  <si>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</si>
  <si>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</si>
  <si>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</si>
  <si>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</si>
  <si>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</si>
  <si>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</si>
  <si>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</si>
  <si>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</si>
  <si>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</si>
  <si>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</si>
  <si>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</si>
  <si>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</si>
  <si>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</si>
  <si>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</si>
  <si>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</si>
  <si>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</si>
  <si>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</si>
  <si>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</si>
  <si>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</si>
  <si>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</si>
  <si>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</si>
  <si>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</si>
  <si>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</si>
  <si>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</si>
  <si>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</si>
  <si>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</si>
  <si>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</si>
  <si>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</si>
  <si>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</si>
  <si>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</si>
  <si>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</si>
  <si>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</si>
  <si>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</si>
  <si>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</si>
  <si>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</si>
  <si>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</si>
  <si>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</si>
  <si>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</si>
  <si>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</si>
  <si>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</si>
  <si>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</si>
  <si>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</si>
  <si>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</si>
  <si>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</si>
  <si>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</si>
  <si>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</si>
  <si>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</si>
  <si>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</si>
  <si>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</si>
  <si>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</si>
  <si>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</si>
  <si>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</si>
  <si>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</si>
  <si>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</si>
  <si>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</si>
  <si>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</si>
  <si>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</si>
  <si>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</si>
  <si>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</si>
  <si>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</si>
  <si>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</si>
  <si>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</si>
  <si>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</si>
  <si>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</si>
  <si>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</si>
  <si>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</si>
  <si>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</si>
  <si>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</si>
  <si>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</si>
  <si>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</si>
  <si>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</si>
  <si>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</si>
  <si>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</si>
  <si>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</si>
  <si>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</si>
  <si>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</si>
  <si>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</si>
  <si>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</si>
  <si>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</si>
  <si>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</si>
  <si>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</si>
  <si>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</si>
  <si>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</si>
  <si>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</si>
  <si>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</si>
  <si>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</si>
  <si>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</si>
  <si>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</si>
  <si>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</si>
  <si>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</si>
  <si>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</si>
  <si>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</si>
  <si>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</si>
  <si>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</si>
  <si>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</si>
  <si>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</si>
  <si>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</si>
  <si>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</si>
  <si>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</si>
  <si>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</si>
  <si>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</si>
  <si>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</si>
  <si>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</si>
  <si>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</si>
  <si>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</si>
  <si>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</si>
  <si>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</si>
  <si>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</si>
  <si>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</si>
  <si>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</si>
  <si>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</si>
  <si>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</si>
  <si>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</si>
  <si>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</si>
  <si>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</si>
  <si>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</si>
  <si>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</si>
  <si>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</si>
  <si>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</si>
  <si>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</si>
  <si>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</si>
  <si>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</si>
  <si>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</si>
  <si>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</si>
  <si>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</si>
  <si>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</si>
  <si>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</si>
  <si>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</si>
  <si>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</si>
  <si>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</si>
  <si>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</si>
  <si>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</si>
  <si>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</si>
  <si>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</si>
  <si>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</si>
  <si>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</si>
  <si>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</si>
  <si>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</si>
  <si>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</si>
  <si>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</si>
  <si>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</si>
  <si>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</si>
  <si>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</si>
  <si>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</si>
  <si>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</si>
  <si>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</si>
  <si>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</si>
  <si>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</si>
  <si>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</si>
  <si>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</si>
  <si>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</si>
  <si>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</si>
  <si>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</si>
  <si>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</si>
  <si>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</si>
  <si>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</si>
  <si>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</si>
  <si>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</si>
  <si>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</si>
  <si>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</si>
  <si>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</si>
  <si>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</si>
  <si>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</si>
  <si>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</si>
  <si>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</si>
  <si>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</si>
  <si>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</si>
  <si>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</si>
  <si>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</si>
  <si>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</si>
  <si>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</si>
  <si>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</si>
  <si>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</si>
  <si>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</si>
  <si>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</si>
  <si>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</si>
  <si>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</si>
  <si>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</si>
  <si>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</si>
  <si>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</si>
  <si>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</si>
  <si>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</si>
  <si>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</si>
  <si>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</si>
  <si>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</si>
  <si>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</si>
  <si>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</si>
  <si>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</si>
  <si>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</si>
  <si>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</si>
  <si>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</si>
  <si>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</si>
  <si>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</si>
  <si>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</si>
  <si>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</si>
  <si>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</si>
  <si>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</si>
  <si>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</si>
  <si>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</si>
  <si>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</si>
  <si>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</si>
  <si>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</si>
  <si>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</si>
  <si>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</si>
  <si>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</si>
  <si>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</si>
  <si>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</si>
  <si>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</si>
  <si>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</si>
  <si>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</si>
  <si>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</si>
  <si>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</si>
  <si>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</si>
  <si>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</si>
  <si>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</si>
  <si>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</si>
  <si>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</si>
  <si>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</si>
  <si>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</si>
  <si>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</si>
  <si>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</si>
  <si>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</si>
  <si>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</si>
  <si>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</si>
  <si>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</si>
  <si>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</si>
  <si>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</si>
  <si>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</si>
  <si>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</si>
  <si>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</si>
  <si>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</si>
  <si>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</si>
  <si>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</si>
  <si>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</si>
  <si>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</si>
  <si>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</si>
  <si>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</si>
  <si>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</si>
  <si>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</si>
  <si>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</si>
  <si>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</si>
  <si>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</si>
  <si>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</si>
  <si>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</si>
  <si>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</si>
  <si>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</si>
  <si>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</si>
  <si>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</si>
  <si>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</si>
  <si>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</si>
  <si>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</si>
  <si>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</si>
  <si>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</si>
  <si>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</si>
  <si>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</si>
  <si>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</si>
  <si>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</si>
  <si>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</si>
  <si>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</si>
  <si>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</si>
  <si>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</si>
  <si>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</si>
  <si>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</si>
  <si>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</si>
  <si>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</si>
  <si>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</si>
  <si>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</si>
  <si>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</si>
  <si>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</si>
  <si>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</si>
  <si>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</si>
  <si>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</si>
  <si>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</si>
  <si>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</si>
  <si>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</si>
  <si>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</si>
  <si>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</si>
  <si>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</si>
  <si>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</si>
  <si>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</si>
  <si>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</si>
  <si>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</si>
  <si>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</si>
  <si>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</si>
  <si>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</si>
  <si>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</si>
  <si>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</si>
  <si>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</si>
  <si>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</si>
  <si>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</si>
  <si>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</si>
  <si>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</si>
  <si>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</si>
  <si>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</si>
  <si>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</si>
  <si>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</si>
  <si>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</si>
  <si>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</si>
  <si>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</si>
  <si>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</si>
  <si>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</si>
  <si>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</si>
  <si>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</si>
  <si>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</si>
  <si>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</si>
  <si>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</si>
  <si>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</si>
  <si>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</si>
  <si>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</si>
  <si>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</si>
  <si>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</si>
  <si>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</si>
  <si>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</si>
  <si>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</si>
  <si>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</si>
  <si>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</si>
  <si>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</si>
  <si>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</si>
  <si>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</si>
  <si>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</si>
  <si>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</si>
  <si>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</si>
  <si>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</si>
  <si>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</si>
  <si>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</si>
  <si>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</si>
  <si>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</si>
  <si>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</si>
  <si>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</si>
  <si>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</si>
  <si>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</si>
  <si>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</si>
  <si>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</si>
  <si>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</si>
  <si>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</si>
  <si>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</si>
  <si>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</si>
  <si>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</si>
  <si>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</si>
  <si>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</si>
  <si>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</si>
  <si>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</si>
  <si>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</si>
  <si>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</si>
  <si>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</si>
  <si>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</si>
  <si>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</si>
  <si>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</si>
  <si>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</si>
  <si>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</si>
  <si>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</si>
  <si>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</si>
  <si>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</si>
  <si>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</si>
  <si>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</si>
  <si>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</si>
  <si>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</si>
  <si>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</si>
  <si>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</si>
  <si>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</si>
  <si>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</si>
  <si>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</si>
  <si>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</si>
  <si>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</si>
  <si>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</si>
  <si>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</si>
  <si>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</si>
  <si>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</si>
  <si>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</si>
  <si>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</si>
  <si>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</si>
  <si>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</si>
  <si>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</si>
  <si>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</si>
  <si>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</si>
  <si>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</si>
  <si>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</si>
  <si>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</si>
  <si>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</si>
  <si>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</si>
  <si>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</si>
  <si>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</si>
  <si>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</si>
  <si>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</si>
  <si>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</si>
  <si>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</si>
  <si>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</si>
  <si>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</si>
  <si>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</si>
  <si>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</si>
  <si>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</si>
  <si>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</si>
  <si>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</si>
  <si>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</si>
  <si>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</si>
  <si>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</si>
  <si>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</si>
  <si>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</si>
  <si>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</si>
  <si>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</si>
  <si>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</si>
  <si>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</si>
  <si>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</si>
  <si>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</si>
  <si>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</si>
  <si>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</si>
  <si>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</si>
  <si>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</si>
  <si>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</si>
  <si>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</si>
  <si>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</si>
  <si>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</si>
  <si>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</si>
  <si>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</si>
  <si>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</si>
  <si>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</si>
  <si>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</si>
  <si>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</si>
  <si>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</si>
  <si>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</si>
  <si>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</si>
  <si>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</si>
  <si>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</si>
  <si>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</si>
  <si>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</si>
  <si>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</si>
  <si>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</si>
  <si>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</si>
  <si>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</si>
  <si>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</si>
  <si>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</si>
  <si>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</si>
  <si>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</si>
  <si>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</si>
  <si>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</si>
  <si>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</si>
  <si>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</si>
  <si>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</si>
  <si>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</si>
  <si>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</si>
  <si>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</si>
  <si>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</si>
  <si>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</si>
  <si>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</si>
  <si>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</si>
  <si>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</si>
  <si>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</si>
  <si>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</si>
  <si>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</si>
  <si>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</si>
  <si>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</si>
  <si>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</si>
  <si>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</si>
  <si>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</si>
  <si>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</si>
  <si>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</si>
  <si>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</si>
  <si>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</si>
  <si>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</si>
  <si>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</si>
  <si>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</si>
  <si>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</si>
  <si>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</si>
  <si>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</si>
  <si>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</si>
  <si>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</si>
  <si>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</si>
  <si>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</si>
  <si>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</si>
  <si>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</si>
  <si>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</si>
  <si>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</si>
  <si>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</si>
  <si>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</si>
  <si>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</si>
  <si>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</si>
  <si>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</si>
  <si>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</si>
  <si>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</si>
  <si>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</si>
  <si>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</si>
  <si>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</si>
  <si>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</si>
  <si>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</si>
  <si>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</si>
  <si>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</si>
  <si>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</si>
  <si>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</si>
  <si>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</si>
  <si>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</si>
  <si>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</si>
  <si>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</si>
  <si>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</si>
  <si>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</si>
  <si>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</si>
  <si>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</si>
  <si>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</si>
  <si>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</si>
  <si>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</si>
  <si>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</si>
  <si>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</si>
  <si>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</si>
  <si>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</si>
  <si>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</si>
  <si>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</si>
  <si>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</si>
  <si>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</si>
  <si>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</si>
  <si>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</si>
  <si>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</si>
  <si>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</si>
  <si>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</si>
  <si>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</si>
  <si>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</si>
  <si>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</si>
  <si>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</si>
  <si>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</si>
  <si>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</si>
  <si>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</si>
  <si>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</si>
  <si>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</si>
  <si>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</si>
  <si>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</si>
  <si>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</si>
  <si>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</si>
  <si>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</si>
  <si>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</si>
  <si>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</si>
  <si>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</si>
  <si>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</si>
  <si>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</si>
  <si>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</si>
  <si>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</si>
  <si>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</si>
  <si>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</si>
  <si>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</si>
  <si>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</si>
  <si>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</si>
  <si>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</si>
  <si>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</si>
  <si>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</si>
  <si>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</si>
  <si>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</si>
  <si>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</si>
  <si>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</si>
  <si>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</si>
  <si>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</si>
  <si>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</si>
  <si>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</si>
  <si>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</si>
  <si>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</si>
  <si>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</si>
  <si>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</si>
  <si>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</si>
  <si>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</si>
  <si>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</si>
  <si>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</si>
  <si>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</si>
  <si>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</si>
  <si>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</si>
  <si>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</si>
  <si>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</si>
  <si>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</si>
  <si>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</si>
  <si>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</si>
  <si>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</si>
  <si>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</si>
  <si>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</si>
  <si>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</si>
  <si>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</si>
  <si>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</si>
  <si>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</si>
  <si>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</si>
  <si>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</si>
  <si>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</si>
  <si>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</si>
  <si>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</si>
  <si>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</si>
  <si>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</si>
  <si>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</si>
  <si>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</si>
  <si>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</si>
  <si>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</si>
  <si>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</si>
  <si>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</si>
  <si>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</si>
  <si>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</si>
  <si>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</si>
  <si>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</si>
  <si>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</si>
  <si>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</si>
  <si>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</si>
  <si>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</si>
  <si>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</si>
  <si>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</si>
  <si>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</si>
  <si>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</si>
  <si>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</si>
  <si>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</si>
  <si>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</si>
  <si>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</si>
  <si>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</si>
  <si>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</si>
  <si>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</si>
  <si>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</si>
  <si>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</si>
  <si>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</si>
  <si>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</si>
  <si>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</si>
  <si>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</si>
  <si>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</si>
  <si>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</si>
  <si>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</si>
  <si>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</si>
  <si>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</si>
  <si>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</si>
  <si>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</si>
  <si>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</si>
  <si>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</si>
  <si>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</si>
  <si>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</si>
  <si>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</si>
  <si>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</si>
  <si>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</si>
  <si>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</si>
  <si>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</si>
  <si>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</si>
  <si>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</si>
  <si>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</si>
  <si>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</si>
  <si>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</si>
  <si>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</si>
  <si>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</si>
  <si>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</si>
  <si>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</si>
  <si>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</si>
  <si>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</si>
  <si>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</si>
  <si>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</si>
  <si>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</si>
  <si>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</si>
  <si>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</si>
  <si>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</si>
  <si>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</si>
  <si>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</si>
  <si>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</si>
  <si>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</si>
  <si>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</si>
  <si>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</si>
  <si>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</si>
  <si>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</si>
  <si>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</si>
  <si>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</si>
  <si>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</si>
  <si>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</si>
  <si>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</si>
  <si>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</si>
  <si>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</si>
  <si>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</si>
  <si>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</si>
  <si>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</si>
  <si>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</si>
  <si>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</si>
  <si>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</si>
  <si>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</si>
  <si>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</si>
  <si>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</si>
  <si>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</si>
  <si>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</si>
  <si>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</si>
  <si>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</si>
  <si>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</si>
  <si>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</si>
  <si>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</si>
  <si>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</si>
  <si>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</si>
  <si>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</si>
  <si>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</si>
  <si>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</si>
  <si>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</si>
  <si>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</si>
  <si>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</si>
  <si>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</si>
  <si>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</si>
  <si>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</si>
  <si>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</si>
  <si>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</si>
  <si>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</si>
  <si>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</si>
  <si>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</si>
  <si>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</si>
  <si>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</si>
  <si>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</si>
  <si>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</si>
  <si>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</si>
  <si>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</si>
  <si>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</si>
  <si>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</si>
  <si>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</si>
  <si>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</si>
  <si>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</si>
  <si>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</si>
  <si>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</si>
  <si>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</si>
  <si>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</si>
  <si>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</si>
  <si>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</si>
  <si>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</si>
  <si>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</si>
  <si>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</si>
  <si>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</si>
  <si>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</si>
  <si>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</si>
  <si>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</si>
  <si>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</si>
  <si>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</si>
  <si>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</si>
  <si>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</si>
  <si>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</si>
  <si>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</si>
  <si>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</si>
  <si>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</si>
  <si>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</si>
  <si>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</si>
  <si>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</si>
  <si>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</si>
  <si>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</si>
  <si>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</si>
  <si>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</si>
  <si>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</si>
  <si>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</si>
  <si>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</si>
  <si>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</si>
  <si>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</si>
  <si>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</si>
  <si>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</si>
  <si>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</si>
  <si>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</si>
  <si>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</si>
  <si>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</si>
  <si>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</si>
  <si>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</si>
  <si>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</si>
  <si>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</si>
  <si>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</si>
  <si>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</si>
  <si>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</si>
  <si>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</si>
  <si>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</si>
  <si>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</si>
  <si>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</si>
  <si>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</si>
  <si>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</si>
  <si>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</si>
  <si>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</si>
  <si>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</si>
  <si>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</si>
  <si>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</si>
  <si>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</si>
  <si>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</si>
  <si>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</si>
  <si>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</si>
  <si>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</si>
  <si>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</si>
  <si>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</si>
  <si>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</si>
  <si>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</si>
  <si>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</si>
  <si>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</si>
  <si>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</si>
  <si>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</si>
  <si>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</si>
  <si>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</si>
  <si>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</si>
  <si>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</si>
  <si>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</si>
  <si>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</si>
  <si>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</si>
  <si>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</si>
  <si>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</si>
  <si>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</si>
  <si>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</si>
  <si>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</si>
  <si>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</si>
  <si>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</si>
  <si>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</si>
  <si>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</si>
  <si>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</si>
  <si>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</si>
  <si>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</si>
  <si>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</si>
  <si>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</si>
  <si>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</si>
  <si>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</si>
  <si>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</si>
  <si>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</si>
  <si>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</si>
  <si>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</si>
  <si>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</si>
  <si>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</si>
  <si>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</si>
  <si>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</si>
  <si>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</si>
  <si>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</si>
  <si>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</si>
  <si>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</si>
  <si>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</si>
  <si>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</si>
  <si>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</si>
  <si>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</si>
  <si>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</si>
  <si>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</si>
  <si>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</si>
  <si>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</si>
  <si>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</si>
  <si>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</si>
  <si>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</si>
  <si>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</si>
  <si>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</si>
  <si>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</si>
  <si>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</si>
  <si>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</si>
  <si>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</si>
  <si>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</si>
  <si>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</si>
  <si>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</si>
  <si>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</si>
  <si>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</si>
  <si>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</si>
  <si>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</si>
  <si>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</si>
  <si>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</si>
  <si>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</si>
  <si>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</si>
  <si>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</si>
  <si>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</si>
  <si>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</si>
  <si>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</si>
  <si>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</si>
  <si>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</si>
  <si>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</si>
  <si>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</si>
  <si>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</si>
  <si>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</si>
  <si>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</si>
  <si>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</si>
  <si>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</si>
  <si>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</si>
  <si>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</si>
  <si>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</si>
  <si>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</si>
  <si>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</si>
  <si>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</si>
  <si>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</si>
  <si>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</si>
  <si>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</si>
  <si>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</si>
  <si>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</si>
  <si>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</si>
  <si>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</si>
  <si>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</si>
  <si>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</si>
  <si>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</si>
  <si>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</si>
  <si>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</si>
  <si>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</si>
  <si>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</si>
  <si>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</si>
  <si>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</si>
  <si>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</si>
  <si>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</si>
  <si>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</si>
  <si>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</si>
  <si>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</si>
  <si>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</si>
  <si>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</si>
  <si>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</si>
  <si>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</si>
  <si>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</si>
  <si>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</si>
  <si>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</si>
  <si>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</si>
  <si>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</si>
  <si>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</si>
  <si>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</si>
  <si>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</si>
  <si>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</si>
  <si>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</si>
  <si>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</si>
  <si>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</si>
  <si>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</si>
  <si>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</si>
  <si>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</si>
  <si>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</si>
  <si>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</si>
  <si>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</si>
  <si>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</si>
  <si>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</si>
  <si>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</si>
  <si>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</si>
  <si>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</si>
  <si>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</si>
  <si>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</si>
  <si>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</si>
  <si>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</si>
  <si>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</si>
  <si>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</si>
  <si>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</si>
  <si>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</si>
  <si>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</si>
  <si>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</si>
  <si>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</si>
  <si>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</si>
  <si>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</si>
  <si>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</si>
  <si>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</si>
  <si>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</si>
  <si>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</si>
  <si>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</si>
  <si>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</si>
  <si>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</si>
  <si>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</si>
  <si>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</si>
  <si>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</si>
  <si>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</si>
  <si>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</si>
  <si>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</si>
  <si>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</si>
  <si>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</si>
  <si>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</si>
  <si>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</si>
  <si>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</si>
  <si>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</si>
  <si>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</si>
  <si>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</si>
  <si>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</si>
  <si>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</si>
  <si>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</si>
  <si>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</si>
  <si>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</si>
  <si>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</si>
  <si>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</si>
  <si>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</si>
  <si>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</si>
  <si>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</si>
  <si>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</si>
  <si>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</si>
  <si>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</si>
  <si>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</si>
  <si>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</si>
  <si>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</si>
  <si>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</si>
  <si>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</si>
  <si>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</si>
  <si>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</si>
  <si>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</si>
  <si>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</si>
  <si>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</si>
  <si>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</si>
  <si>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</si>
  <si>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</si>
  <si>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</si>
  <si>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</si>
  <si>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</si>
  <si>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</si>
  <si>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</si>
  <si>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</si>
  <si>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</si>
  <si>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</si>
  <si>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</si>
  <si>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</si>
  <si>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</si>
  <si>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</si>
  <si>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</si>
  <si>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</si>
  <si>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</si>
  <si>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</si>
  <si>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</si>
  <si>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</si>
  <si>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</si>
  <si>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</si>
  <si>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</si>
  <si>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</si>
  <si>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</si>
  <si>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</si>
  <si>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</si>
  <si>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</si>
  <si>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</si>
  <si>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</si>
  <si>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</si>
  <si>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</si>
  <si>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</si>
  <si>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</si>
  <si>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</si>
  <si>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</si>
  <si>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</si>
  <si>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</si>
  <si>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</si>
  <si>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</si>
  <si>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</si>
  <si>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</si>
  <si>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</si>
  <si>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</si>
  <si>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</si>
  <si>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</si>
  <si>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</si>
  <si>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</si>
  <si>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</si>
  <si>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</si>
  <si>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</si>
  <si>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</si>
  <si>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</si>
  <si>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</si>
  <si>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</si>
  <si>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</si>
  <si>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</si>
  <si>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</si>
  <si>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</si>
  <si>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</si>
  <si>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</si>
  <si>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</si>
  <si>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</si>
  <si>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</si>
  <si>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</si>
  <si>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</si>
  <si>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</si>
  <si>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</si>
  <si>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</si>
  <si>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</si>
  <si>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</si>
  <si>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</si>
  <si>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</si>
  <si>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</si>
  <si>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</si>
  <si>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</si>
  <si>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</si>
  <si>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</si>
  <si>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</si>
  <si>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</si>
  <si>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</si>
  <si>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</si>
  <si>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</si>
  <si>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</si>
  <si>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</si>
  <si>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</si>
  <si>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</si>
  <si>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</si>
  <si>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</si>
  <si>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</si>
  <si>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</si>
  <si>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</si>
  <si>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</si>
  <si>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</si>
  <si>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</si>
  <si>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</si>
  <si>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</si>
  <si>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</si>
  <si>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</si>
  <si>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</si>
  <si>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</si>
  <si>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</si>
  <si>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</si>
  <si>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</si>
  <si>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</si>
  <si>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</si>
  <si>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</si>
  <si>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</si>
  <si>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</si>
  <si>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</si>
  <si>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</si>
  <si>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</si>
  <si>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</si>
  <si>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</si>
  <si>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</si>
  <si>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</si>
  <si>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</si>
  <si>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</si>
  <si>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</si>
  <si>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</si>
  <si>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</si>
  <si>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</si>
  <si>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</si>
  <si>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</si>
  <si>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</si>
  <si>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</si>
  <si>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</si>
  <si>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</si>
  <si>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</si>
  <si>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</si>
  <si>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</si>
  <si>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</si>
  <si>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</si>
  <si>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</si>
  <si>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</si>
  <si>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</si>
  <si>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</si>
  <si>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</si>
  <si>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</si>
  <si>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</si>
  <si>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</si>
  <si>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</si>
  <si>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</si>
  <si>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</si>
  <si>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</si>
  <si>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</si>
  <si>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</si>
  <si>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</si>
  <si>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</si>
  <si>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</si>
  <si>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</si>
  <si>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</si>
  <si>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</si>
  <si>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</si>
  <si>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</si>
  <si>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</si>
  <si>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</si>
  <si>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</si>
  <si>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</si>
  <si>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</si>
  <si>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</si>
  <si>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</si>
  <si>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</si>
  <si>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</si>
  <si>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</si>
  <si>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</si>
  <si>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</si>
  <si>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</si>
  <si>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</si>
  <si>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</si>
  <si>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</si>
  <si>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</si>
  <si>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</si>
  <si>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</si>
  <si>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</si>
  <si>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</si>
  <si>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</si>
  <si>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</si>
  <si>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</si>
  <si>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</si>
  <si>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</si>
  <si>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</si>
  <si>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</si>
  <si>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</si>
  <si>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</si>
  <si>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</si>
  <si>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</si>
  <si>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</si>
  <si>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</si>
  <si>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</si>
  <si>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</si>
  <si>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</si>
  <si>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</si>
  <si>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</si>
  <si>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</si>
  <si>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</si>
  <si>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</si>
  <si>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</si>
  <si>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</si>
  <si>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</si>
  <si>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</si>
  <si>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</si>
  <si>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</si>
  <si>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</si>
  <si>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</si>
  <si>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</si>
  <si>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</si>
  <si>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</si>
  <si>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</si>
  <si>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</si>
  <si>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</si>
  <si>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</si>
  <si>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</si>
  <si>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</si>
  <si>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</si>
  <si>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</si>
  <si>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</si>
  <si>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</si>
  <si>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</si>
  <si>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</si>
  <si>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</si>
  <si>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</si>
  <si>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</si>
  <si>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</si>
  <si>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</si>
  <si>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</si>
  <si>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</si>
  <si>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</si>
  <si>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</si>
  <si>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</si>
  <si>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</si>
  <si>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</si>
  <si>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</si>
  <si>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</si>
  <si>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</si>
  <si>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</si>
  <si>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</si>
  <si>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</si>
  <si>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</si>
  <si>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</si>
  <si>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</si>
  <si>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</si>
  <si>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</si>
  <si>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</si>
  <si>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</si>
  <si>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</si>
  <si>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</si>
  <si>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</si>
  <si>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</si>
  <si>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</si>
  <si>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</si>
  <si>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</si>
  <si>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</si>
  <si>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</si>
  <si>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</si>
  <si>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</si>
  <si>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</si>
  <si>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</si>
  <si>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</si>
  <si>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</si>
  <si>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</si>
  <si>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</si>
  <si>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</si>
  <si>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</si>
  <si>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</si>
  <si>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</si>
  <si>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</si>
  <si>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</si>
  <si>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</si>
  <si>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</si>
  <si>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</si>
  <si>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</si>
  <si>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</si>
  <si>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</si>
  <si>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</si>
  <si>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</si>
  <si>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</si>
  <si>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</si>
  <si>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</si>
  <si>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</si>
  <si>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</si>
  <si>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</si>
  <si>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</si>
  <si>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</si>
  <si>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</si>
  <si>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</si>
  <si>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</si>
  <si>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</si>
  <si>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</si>
  <si>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</si>
  <si>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</si>
  <si>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</si>
  <si>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</si>
  <si>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</si>
  <si>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</si>
  <si>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</si>
  <si>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</si>
  <si>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</si>
  <si>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</si>
  <si>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</si>
  <si>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</si>
  <si>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</si>
  <si>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</si>
  <si>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</si>
  <si>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</si>
  <si>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</si>
  <si>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</si>
  <si>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</si>
  <si>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</si>
  <si>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</si>
  <si>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</si>
  <si>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</si>
  <si>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</si>
  <si>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</si>
  <si>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</si>
  <si>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</si>
  <si>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</si>
  <si>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</si>
  <si>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</si>
  <si>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</si>
  <si>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</si>
  <si>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</si>
  <si>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</si>
  <si>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</si>
  <si>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</si>
  <si>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</si>
  <si>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</si>
  <si>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</si>
  <si>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</si>
  <si>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</si>
  <si>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</si>
  <si>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</si>
  <si>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</si>
  <si>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</si>
  <si>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</si>
  <si>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</si>
  <si>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</si>
  <si>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</si>
  <si>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</si>
  <si>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</si>
  <si>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</si>
  <si>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</si>
  <si>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</si>
  <si>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</si>
  <si>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</si>
  <si>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</si>
  <si>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</si>
  <si>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</si>
  <si>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</si>
  <si>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</si>
  <si>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</si>
  <si>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</si>
  <si>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</si>
  <si>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</si>
  <si>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</si>
  <si>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</si>
  <si>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</si>
  <si>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</si>
  <si>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</si>
  <si>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</si>
  <si>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</si>
  <si>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</si>
  <si>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</si>
  <si>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</si>
  <si>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</si>
  <si>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</si>
  <si>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</si>
  <si>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</si>
  <si>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</si>
  <si>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</si>
  <si>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</si>
  <si>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</si>
  <si>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</si>
  <si>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</si>
  <si>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</si>
  <si>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</si>
  <si>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</si>
  <si>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</si>
  <si>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</si>
  <si>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</si>
  <si>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</si>
  <si>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</si>
  <si>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</si>
  <si>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</si>
  <si>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</si>
  <si>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</si>
  <si>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</si>
  <si>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</si>
  <si>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</si>
  <si>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</si>
  <si>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</si>
  <si>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</si>
  <si>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</si>
  <si>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</si>
  <si>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</si>
  <si>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</si>
  <si>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</si>
  <si>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</si>
  <si>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</si>
  <si>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</si>
  <si>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</si>
  <si>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</si>
  <si>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</si>
  <si>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</si>
  <si>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</si>
  <si>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</si>
  <si>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</si>
  <si>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</si>
  <si>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</si>
  <si>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</si>
  <si>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</si>
  <si>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</si>
  <si>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</si>
  <si>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</si>
  <si>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</si>
  <si>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</si>
  <si>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</si>
  <si>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</si>
  <si>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</si>
  <si>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</si>
  <si>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</si>
  <si>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</si>
  <si>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</si>
  <si>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</si>
  <si>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</si>
  <si>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</si>
  <si>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</si>
  <si>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</si>
  <si>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</si>
  <si>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</si>
  <si>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</si>
  <si>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</si>
  <si>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</si>
  <si>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</si>
  <si>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</si>
  <si>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</si>
  <si>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</si>
  <si>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</si>
  <si>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</si>
  <si>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</si>
  <si>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</si>
  <si>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</si>
  <si>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</si>
  <si>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</si>
  <si>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</si>
  <si>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</si>
  <si>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</si>
  <si>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</si>
  <si>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</si>
  <si>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</si>
  <si>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</si>
  <si>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</si>
  <si>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</si>
  <si>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</si>
  <si>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</si>
  <si>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</si>
  <si>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</si>
  <si>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</si>
  <si>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</si>
  <si>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</si>
  <si>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</si>
  <si>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</si>
  <si>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</si>
  <si>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</si>
  <si>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</si>
  <si>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</si>
  <si>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</si>
  <si>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</si>
  <si>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</si>
  <si>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</si>
  <si>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</si>
  <si>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</si>
  <si>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</si>
  <si>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</si>
  <si>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</si>
  <si>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</si>
  <si>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</si>
  <si>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</si>
  <si>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</si>
  <si>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</si>
  <si>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</si>
  <si>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</si>
  <si>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</si>
  <si>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</si>
  <si>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</si>
  <si>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</si>
  <si>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</si>
  <si>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</si>
  <si>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</si>
  <si>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</si>
  <si>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</si>
  <si>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</si>
  <si>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</si>
  <si>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</si>
  <si>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</si>
  <si>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</si>
  <si>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</si>
  <si>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</si>
  <si>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</si>
  <si>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</si>
  <si>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</si>
  <si>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</si>
  <si>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</si>
  <si>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</si>
  <si>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</si>
  <si>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</si>
  <si>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</si>
  <si>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</si>
  <si>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</si>
  <si>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</si>
  <si>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</si>
  <si>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</si>
  <si>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</si>
  <si>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</si>
  <si>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</si>
  <si>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</si>
  <si>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</si>
  <si>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</si>
  <si>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</si>
  <si>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</si>
  <si>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</si>
  <si>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</si>
  <si>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</si>
  <si>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</si>
  <si>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</si>
  <si>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</si>
  <si>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</si>
  <si>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</si>
  <si>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</si>
  <si>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</si>
  <si>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</si>
  <si>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</si>
  <si>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</si>
  <si>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</si>
  <si>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</si>
  <si>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</si>
  <si>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</si>
  <si>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</si>
  <si>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</si>
  <si>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</si>
  <si>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</si>
  <si>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</si>
  <si>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</si>
  <si>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</si>
  <si>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</si>
  <si>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</si>
  <si>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</si>
  <si>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</si>
  <si>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</si>
  <si>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</si>
  <si>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</si>
  <si>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</si>
  <si>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</si>
  <si>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</si>
  <si>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</si>
  <si>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</si>
  <si>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</si>
  <si>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</si>
  <si>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</si>
  <si>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</si>
  <si>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</si>
  <si>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</si>
  <si>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</si>
  <si>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</si>
  <si>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</si>
  <si>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</si>
  <si>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</si>
  <si>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</si>
  <si>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</si>
  <si>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</si>
  <si>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</si>
  <si>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</si>
  <si>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</si>
  <si>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</si>
  <si>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</si>
  <si>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</si>
  <si>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</si>
  <si>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</si>
  <si>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</si>
  <si>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</si>
  <si>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</si>
  <si>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</si>
  <si>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</si>
  <si>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</si>
  <si>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</si>
  <si>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</si>
  <si>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</si>
  <si>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</si>
  <si>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</si>
  <si>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</si>
  <si>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</si>
  <si>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</si>
  <si>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</si>
  <si>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</si>
  <si>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</si>
  <si>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</si>
  <si>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</si>
  <si>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</si>
  <si>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</si>
  <si>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</si>
  <si>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</si>
  <si>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</si>
  <si>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</si>
  <si>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</si>
  <si>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</si>
  <si>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</si>
  <si>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</si>
  <si>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</si>
  <si>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</si>
  <si>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</si>
  <si>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</si>
  <si>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</si>
  <si>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</si>
  <si>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</si>
  <si>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</si>
  <si>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</si>
  <si>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</si>
  <si>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</si>
  <si>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</si>
  <si>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</si>
  <si>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</si>
  <si>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</si>
  <si>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</si>
  <si>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</si>
  <si>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</si>
  <si>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</si>
  <si>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</si>
  <si>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</si>
  <si>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</si>
  <si>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</si>
  <si>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</si>
  <si>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</si>
  <si>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</si>
  <si>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</si>
  <si>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</si>
  <si>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</si>
  <si>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</si>
  <si>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</si>
  <si>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</si>
  <si>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</si>
  <si>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</si>
  <si>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</si>
  <si>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</si>
  <si>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</si>
  <si>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</si>
  <si>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</si>
  <si>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</si>
  <si>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</si>
  <si>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</si>
  <si>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</si>
  <si>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</si>
  <si>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</si>
  <si>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</si>
  <si>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</si>
  <si>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</si>
  <si>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</si>
  <si>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</si>
  <si>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</si>
  <si>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</si>
  <si>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</si>
  <si>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</si>
  <si>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</si>
  <si>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</si>
  <si>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</si>
  <si>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</si>
  <si>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</si>
  <si>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</si>
  <si>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</si>
  <si>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</si>
  <si>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</si>
  <si>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</si>
  <si>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</si>
  <si>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</si>
  <si>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</si>
  <si>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</si>
  <si>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</si>
  <si>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</si>
  <si>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</si>
  <si>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</si>
  <si>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</si>
  <si>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</si>
  <si>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</si>
  <si>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</si>
  <si>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</si>
  <si>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</si>
  <si>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</si>
  <si>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</si>
  <si>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</si>
  <si>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</si>
  <si>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</si>
  <si>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</si>
  <si>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</si>
  <si>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</si>
  <si>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</si>
  <si>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</si>
  <si>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</si>
  <si>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</si>
  <si>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</si>
  <si>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</si>
  <si>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</si>
  <si>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</si>
  <si>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</si>
  <si>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</si>
  <si>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</si>
  <si>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</si>
  <si>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</si>
  <si>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</si>
  <si>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</si>
  <si>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</si>
  <si>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</si>
  <si>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</si>
  <si>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</si>
  <si>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</si>
  <si>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</si>
  <si>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</si>
  <si>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</si>
  <si>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</si>
  <si>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</si>
  <si>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</si>
  <si>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</si>
  <si>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</si>
  <si>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</si>
  <si>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</si>
  <si>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</si>
  <si>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</si>
  <si>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</si>
  <si>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</si>
  <si>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</si>
  <si>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</si>
  <si>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</si>
  <si>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</si>
  <si>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</si>
  <si>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</si>
  <si>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</si>
  <si>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</si>
  <si>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</si>
  <si>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</si>
  <si>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</si>
  <si>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</si>
  <si>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</si>
  <si>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</si>
  <si>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</si>
  <si>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</si>
  <si>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</si>
  <si>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</si>
  <si>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</si>
  <si>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</si>
  <si>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</si>
  <si>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</si>
  <si>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</si>
  <si>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</si>
  <si>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</si>
  <si>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</si>
  <si>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</si>
  <si>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</si>
  <si>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</si>
  <si>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</si>
  <si>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</si>
  <si>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</si>
  <si>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</si>
  <si>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</si>
  <si>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</si>
  <si>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</si>
  <si>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</si>
  <si>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</si>
  <si>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</si>
  <si>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</si>
  <si>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</si>
  <si>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</si>
  <si>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</si>
  <si>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</si>
  <si>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</si>
  <si>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</si>
  <si>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</si>
  <si>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</si>
  <si>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</si>
  <si>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</si>
  <si>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</si>
  <si>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</si>
  <si>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</si>
  <si>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</si>
  <si>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</si>
  <si>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</si>
  <si>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</si>
  <si>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</si>
  <si>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</si>
  <si>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</si>
  <si>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</si>
  <si>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</si>
  <si>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</si>
  <si>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</si>
  <si>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</si>
  <si>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</si>
  <si>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</si>
  <si>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</si>
  <si>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</si>
  <si>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</si>
  <si>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</si>
  <si>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</si>
  <si>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</si>
  <si>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</si>
  <si>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</si>
  <si>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</si>
  <si>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</si>
  <si>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</si>
  <si>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</si>
  <si>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</si>
  <si>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</si>
  <si>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</si>
  <si>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</si>
  <si>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</si>
  <si>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</si>
  <si>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</si>
  <si>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</si>
  <si>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</si>
  <si>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</si>
  <si>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</si>
  <si>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</si>
  <si>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</si>
  <si>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</si>
  <si>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</si>
  <si>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</si>
  <si>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</si>
  <si>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</si>
  <si>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</si>
  <si>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</si>
  <si>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</si>
  <si>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</si>
  <si>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</si>
  <si>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</si>
  <si>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</si>
  <si>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</si>
  <si>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</si>
  <si>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</si>
  <si>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</si>
  <si>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</si>
  <si>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</si>
  <si>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</si>
  <si>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</si>
  <si>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</si>
  <si>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</si>
  <si>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</si>
  <si>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</si>
  <si>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</si>
  <si>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</si>
  <si>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</si>
  <si>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</si>
  <si>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</si>
  <si>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</si>
  <si>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</si>
  <si>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</si>
  <si>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</si>
  <si>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</si>
  <si>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</si>
  <si>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</si>
  <si>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</si>
  <si>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</si>
  <si>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</si>
  <si>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</si>
  <si>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</si>
  <si>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</si>
  <si>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</si>
  <si>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</si>
  <si>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</si>
  <si>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</si>
  <si>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</si>
  <si>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</si>
  <si>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</si>
  <si>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</si>
  <si>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</si>
  <si>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</si>
  <si>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</si>
  <si>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</si>
  <si>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</si>
  <si>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</si>
  <si>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</si>
  <si>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</si>
  <si>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</si>
  <si>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</si>
  <si>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</si>
  <si>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</si>
  <si>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</si>
  <si>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</si>
  <si>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</si>
  <si>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</si>
  <si>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</si>
  <si>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</si>
  <si>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</si>
  <si>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</si>
  <si>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</si>
  <si>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</si>
  <si>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</si>
  <si>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</si>
  <si>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</si>
  <si>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</si>
  <si>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</si>
  <si>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</si>
  <si>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</si>
  <si>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</si>
  <si>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</si>
  <si>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</si>
  <si>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</si>
  <si>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</si>
  <si>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</si>
  <si>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</si>
  <si>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</si>
  <si>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</si>
  <si>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</si>
  <si>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</si>
  <si>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</si>
  <si>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</si>
  <si>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</si>
  <si>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</si>
  <si>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</si>
  <si>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</si>
  <si>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</si>
  <si>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</si>
  <si>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</si>
  <si>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</si>
  <si>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</si>
  <si>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</si>
  <si>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</si>
  <si>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</si>
  <si>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</si>
  <si>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</si>
  <si>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</si>
  <si>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</si>
  <si>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</si>
  <si>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</si>
  <si>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</si>
  <si>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</si>
  <si>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</si>
  <si>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</si>
  <si>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</si>
  <si>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</si>
  <si>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</si>
  <si>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</si>
  <si>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</si>
  <si>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</si>
  <si>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</si>
  <si>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</si>
  <si>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</si>
  <si>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</si>
  <si>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</si>
  <si>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</si>
  <si>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</si>
  <si>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</si>
  <si>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</si>
  <si>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</si>
  <si>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</si>
  <si>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</si>
  <si>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</si>
  <si>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</si>
  <si>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</si>
  <si>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</si>
  <si>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</si>
  <si>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</si>
  <si>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</si>
  <si>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</si>
  <si>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</si>
  <si>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</si>
  <si>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</si>
  <si>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</si>
  <si>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</si>
  <si>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</si>
  <si>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</si>
  <si>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</si>
  <si>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</si>
  <si>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</si>
  <si>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</si>
  <si>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</si>
  <si>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</si>
  <si>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</si>
  <si>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</si>
  <si>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</si>
  <si>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</si>
  <si>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</si>
  <si>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</si>
  <si>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</si>
  <si>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</si>
  <si>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</si>
  <si>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</si>
  <si>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</si>
  <si>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</si>
  <si>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</si>
  <si>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</si>
  <si>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</si>
  <si>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</si>
  <si>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</si>
  <si>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</si>
  <si>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</si>
  <si>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</si>
  <si>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</si>
  <si>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</si>
  <si>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</si>
  <si>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</si>
  <si>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</si>
  <si>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</si>
  <si>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</si>
  <si>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</si>
  <si>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</si>
  <si>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</si>
  <si>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</si>
  <si>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</si>
  <si>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</si>
  <si>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</si>
  <si>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</si>
  <si>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</si>
  <si>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</si>
  <si>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</si>
  <si>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</si>
  <si>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</si>
  <si>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</si>
  <si>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</si>
  <si>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</si>
  <si>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</si>
  <si>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</si>
  <si>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</si>
  <si>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</si>
  <si>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</si>
  <si>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</si>
  <si>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</si>
  <si>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</si>
  <si>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</si>
  <si>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</si>
  <si>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</si>
  <si>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</si>
  <si>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</si>
  <si>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</si>
  <si>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</si>
  <si>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</si>
  <si>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</si>
  <si>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</si>
  <si>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</si>
  <si>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</si>
  <si>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</si>
  <si>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</si>
  <si>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</si>
  <si>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</si>
  <si>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</si>
  <si>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</si>
  <si>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</si>
  <si>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</si>
  <si>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</si>
  <si>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</si>
  <si>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</si>
  <si>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</si>
  <si>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</si>
  <si>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</si>
  <si>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</si>
  <si>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</si>
  <si>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</si>
  <si>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</si>
  <si>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</si>
  <si>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</si>
  <si>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</si>
  <si>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</si>
  <si>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</si>
  <si>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</si>
  <si>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</si>
  <si>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</si>
  <si>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</si>
  <si>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</si>
  <si>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</si>
  <si>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</si>
  <si>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</si>
  <si>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</si>
  <si>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</si>
  <si>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</si>
  <si>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</si>
  <si>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</si>
  <si>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</si>
  <si>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</si>
  <si>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</si>
  <si>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</si>
  <si>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</si>
  <si>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</si>
  <si>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</si>
  <si>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</si>
  <si>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</si>
  <si>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</si>
  <si>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</si>
  <si>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</si>
  <si>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</si>
  <si>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</si>
  <si>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</si>
  <si>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</si>
  <si>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</si>
  <si>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</si>
  <si>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</si>
  <si>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</si>
  <si>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</si>
  <si>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</si>
  <si>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</si>
  <si>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</si>
  <si>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</si>
  <si>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</si>
  <si>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</si>
  <si>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</si>
  <si>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</si>
  <si>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</si>
  <si>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</si>
  <si>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</si>
  <si>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</si>
  <si>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</si>
  <si>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</si>
  <si>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</si>
  <si>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</si>
  <si>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</si>
  <si>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</si>
  <si>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</si>
  <si>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</si>
  <si>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</si>
  <si>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</si>
  <si>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</si>
  <si>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</si>
  <si>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</si>
  <si>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</si>
  <si>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</si>
  <si>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</si>
  <si>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</si>
  <si>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</si>
  <si>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</si>
  <si>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</si>
  <si>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</si>
  <si>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</si>
  <si>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</si>
  <si>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</si>
  <si>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</si>
  <si>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</si>
  <si>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</si>
  <si>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</si>
  <si>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</si>
  <si>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</si>
  <si>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</si>
  <si>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</si>
  <si>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</si>
  <si>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</si>
  <si>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</si>
  <si>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</si>
  <si>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</si>
  <si>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</si>
  <si>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</si>
  <si>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</si>
  <si>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</si>
  <si>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</si>
  <si>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</si>
  <si>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</si>
  <si>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</si>
  <si>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</si>
  <si>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</si>
  <si>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</si>
  <si>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</si>
  <si>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</si>
  <si>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</si>
  <si>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</si>
  <si>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</si>
  <si>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</si>
  <si>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</si>
  <si>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</si>
  <si>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</si>
  <si>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</si>
  <si>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</si>
  <si>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</si>
  <si>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</si>
  <si>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</si>
  <si>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</si>
  <si>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</si>
  <si>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</si>
  <si>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</si>
  <si>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</si>
  <si>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</si>
  <si>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</si>
  <si>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</si>
  <si>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</si>
  <si>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</si>
  <si>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</si>
  <si>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</si>
  <si>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</si>
  <si>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</si>
  <si>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</si>
  <si>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</si>
  <si>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</si>
  <si>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</si>
  <si>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</si>
  <si>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</si>
  <si>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</si>
  <si>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</si>
  <si>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</si>
  <si>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</si>
  <si>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</si>
  <si>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</si>
  <si>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</si>
  <si>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</si>
  <si>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</si>
  <si>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</si>
  <si>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</si>
  <si>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</si>
  <si>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</si>
  <si>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</si>
  <si>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</si>
  <si>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</si>
  <si>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</si>
  <si>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</si>
  <si>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</si>
  <si>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</si>
  <si>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</si>
  <si>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</si>
  <si>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</si>
  <si>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</si>
  <si>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</si>
  <si>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</si>
  <si>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</si>
  <si>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</si>
  <si>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</si>
  <si>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</si>
  <si>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</si>
  <si>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</si>
  <si>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</si>
  <si>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</si>
  <si>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</si>
  <si>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</si>
  <si>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</si>
  <si>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</si>
  <si>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</si>
  <si>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</si>
  <si>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</si>
  <si>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</si>
  <si>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</si>
  <si>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</si>
  <si>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</si>
  <si>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</si>
  <si>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</si>
  <si>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</si>
  <si>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</si>
  <si>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</si>
  <si>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</si>
  <si>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</si>
  <si>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</si>
  <si>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</si>
  <si>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</si>
  <si>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</si>
  <si>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</si>
  <si>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</si>
  <si>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</si>
  <si>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</si>
  <si>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</si>
  <si>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</si>
  <si>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</si>
  <si>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</si>
  <si>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</si>
  <si>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</si>
  <si>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</si>
  <si>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</si>
  <si>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</si>
  <si>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</si>
  <si>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</si>
  <si>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</si>
  <si>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</si>
  <si>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</si>
  <si>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</si>
  <si>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</si>
  <si>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</si>
  <si>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</si>
  <si>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</si>
  <si>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</si>
  <si>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</si>
  <si>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</si>
  <si>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</si>
  <si>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</si>
  <si>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</si>
  <si>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</si>
  <si>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</si>
  <si>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</si>
  <si>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</si>
  <si>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</si>
  <si>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</si>
  <si>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</si>
  <si>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</si>
  <si>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</si>
  <si>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</si>
  <si>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</si>
  <si>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</si>
  <si>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</si>
  <si>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</si>
  <si>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</si>
  <si>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</si>
  <si>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</si>
  <si>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</si>
  <si>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</si>
  <si>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</si>
  <si>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</si>
  <si>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</si>
  <si>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</si>
  <si>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</si>
  <si>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</si>
  <si>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</si>
  <si>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</si>
  <si>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</si>
  <si>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</si>
  <si>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</si>
  <si>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</si>
  <si>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</si>
  <si>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</si>
  <si>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</si>
  <si>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</si>
  <si>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</si>
  <si>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</si>
  <si>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</si>
  <si>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</si>
  <si>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</si>
  <si>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</si>
  <si>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</si>
  <si>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</si>
  <si>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</si>
  <si>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</si>
  <si>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</si>
  <si>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</si>
  <si>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</si>
  <si>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</si>
  <si>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</si>
  <si>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</si>
  <si>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</si>
  <si>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</si>
  <si>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</si>
  <si>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</si>
  <si>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</si>
  <si>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</si>
  <si>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</si>
  <si>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</si>
  <si>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</si>
  <si>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</si>
  <si>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</si>
  <si>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</si>
  <si>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</si>
  <si>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</si>
  <si>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</si>
  <si>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</si>
  <si>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</si>
  <si>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</si>
  <si>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</si>
  <si>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</si>
  <si>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</si>
  <si>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</si>
  <si>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</si>
  <si>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</si>
  <si>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</si>
  <si>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</si>
  <si>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</si>
  <si>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</si>
  <si>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</si>
  <si>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</si>
  <si>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</si>
  <si>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</si>
  <si>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</si>
  <si>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</si>
  <si>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</si>
  <si>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</si>
  <si>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</si>
  <si>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</si>
  <si>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</si>
  <si>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</si>
  <si>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</si>
  <si>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</si>
  <si>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</si>
  <si>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</si>
  <si>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</si>
  <si>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</si>
  <si>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</si>
  <si>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</si>
  <si>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</si>
  <si>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</si>
  <si>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</si>
  <si>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</si>
  <si>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</si>
  <si>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</si>
  <si>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</si>
  <si>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</si>
  <si>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</si>
  <si>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</si>
  <si>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</si>
  <si>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</si>
  <si>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</si>
  <si>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</si>
  <si>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</si>
  <si>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</si>
  <si>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</si>
  <si>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</si>
  <si>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</si>
  <si>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</si>
  <si>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</si>
  <si>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</si>
  <si>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</si>
  <si>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</si>
  <si>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</si>
  <si>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</si>
  <si>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</si>
  <si>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</si>
  <si>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</si>
  <si>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</si>
  <si>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</si>
  <si>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</si>
  <si>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</si>
  <si>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</si>
  <si>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</si>
  <si>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</si>
  <si>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</si>
  <si>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</si>
  <si>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</si>
  <si>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</si>
  <si>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</si>
  <si>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</si>
  <si>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</si>
  <si>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</si>
  <si>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</si>
  <si>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</si>
  <si>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</si>
  <si>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</si>
  <si>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</si>
  <si>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</si>
  <si>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</si>
  <si>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</si>
  <si>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</si>
  <si>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</si>
  <si>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</si>
  <si>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</si>
  <si>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</si>
  <si>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</si>
  <si>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</si>
  <si>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</si>
  <si>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</si>
  <si>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</si>
  <si>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</si>
  <si>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</si>
  <si>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</si>
  <si>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</si>
  <si>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</si>
  <si>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</si>
  <si>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</si>
  <si>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</si>
  <si>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</si>
  <si>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</si>
  <si>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</si>
  <si>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</si>
  <si>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</si>
  <si>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</si>
  <si>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</si>
  <si>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</si>
  <si>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</si>
  <si>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</si>
  <si>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</si>
  <si>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</si>
  <si>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</si>
  <si>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</si>
  <si>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</si>
  <si>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</si>
  <si>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</si>
  <si>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</si>
  <si>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</si>
  <si>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</si>
  <si>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</si>
  <si>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</si>
  <si>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</si>
  <si>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</si>
  <si>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</si>
  <si>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</si>
  <si>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</si>
  <si>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</si>
  <si>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</si>
  <si>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</si>
  <si>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</si>
  <si>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</si>
  <si>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</si>
  <si>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</si>
  <si>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</si>
  <si>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</si>
  <si>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</si>
  <si>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</si>
  <si>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</si>
  <si>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</si>
  <si>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</si>
  <si>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</si>
  <si>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</si>
  <si>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</si>
  <si>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</si>
  <si>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</si>
  <si>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</si>
  <si>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</si>
  <si>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</si>
  <si>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</si>
  <si>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</si>
  <si>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</si>
  <si>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</si>
  <si>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</si>
  <si>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</si>
  <si>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</si>
  <si>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</si>
  <si>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</si>
  <si>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</si>
  <si>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</si>
  <si>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</si>
  <si>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</si>
  <si>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</si>
  <si>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</si>
  <si>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</si>
  <si>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</si>
  <si>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</si>
  <si>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</si>
  <si>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</si>
  <si>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</si>
  <si>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</si>
  <si>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</si>
  <si>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</si>
  <si>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</si>
  <si>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</si>
  <si>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</si>
  <si>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</si>
  <si>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</si>
  <si>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</si>
  <si>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</si>
  <si>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</si>
  <si>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</si>
  <si>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</si>
  <si>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</si>
  <si>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</si>
  <si>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</si>
  <si>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</si>
  <si>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</si>
  <si>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</si>
  <si>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</si>
  <si>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</si>
  <si>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</si>
  <si>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</si>
  <si>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</si>
  <si>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</si>
  <si>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</si>
  <si>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</si>
  <si>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</si>
  <si>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</si>
  <si>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</si>
  <si>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</si>
  <si>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</si>
  <si>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</si>
  <si>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</si>
  <si>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</si>
  <si>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</si>
  <si>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</si>
  <si>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</si>
  <si>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</si>
  <si>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</si>
  <si>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</si>
  <si>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</si>
  <si>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</si>
  <si>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</si>
  <si>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</si>
  <si>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</si>
  <si>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</si>
  <si>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</si>
  <si>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</si>
  <si>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</si>
  <si>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</si>
  <si>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</si>
  <si>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</si>
  <si>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</si>
  <si>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</si>
  <si>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</si>
  <si>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</si>
  <si>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</si>
  <si>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</si>
  <si>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</si>
  <si>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</si>
  <si>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</si>
  <si>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</si>
  <si>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</si>
  <si>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</si>
  <si>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</si>
  <si>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</si>
  <si>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</si>
  <si>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</si>
  <si>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</si>
  <si>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</si>
  <si>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</si>
  <si>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</si>
  <si>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</si>
  <si>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</si>
  <si>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</si>
  <si>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</si>
  <si>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</si>
  <si>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</si>
  <si>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</si>
  <si>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</si>
  <si>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</si>
  <si>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</si>
  <si>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</si>
  <si>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</si>
  <si>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</si>
  <si>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</si>
  <si>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</si>
  <si>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</si>
  <si>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</si>
  <si>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</si>
  <si>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</si>
  <si>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</si>
  <si>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</si>
  <si>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</si>
  <si>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</si>
  <si>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</si>
  <si>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</si>
  <si>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</si>
  <si>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</si>
  <si>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</si>
  <si>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</si>
  <si>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</si>
  <si>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</si>
  <si>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</si>
  <si>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</si>
  <si>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</si>
  <si>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</si>
  <si>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</si>
  <si>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</si>
  <si>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</si>
  <si>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</si>
  <si>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</si>
  <si>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</si>
  <si>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</si>
  <si>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</si>
  <si>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</si>
  <si>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</si>
  <si>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</si>
  <si>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</si>
  <si>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</si>
  <si>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</si>
  <si>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</si>
  <si>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</si>
  <si>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</si>
  <si>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</si>
  <si>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</si>
  <si>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</si>
  <si>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</si>
  <si>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</si>
  <si>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</si>
  <si>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</si>
  <si>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</si>
  <si>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</si>
  <si>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</si>
  <si>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</si>
  <si>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</si>
  <si>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</si>
  <si>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</si>
  <si>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</si>
  <si>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</si>
  <si>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</si>
  <si>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</si>
  <si>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</si>
  <si>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</si>
  <si>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</si>
  <si>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</si>
  <si>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</si>
  <si>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</si>
  <si>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</si>
  <si>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</si>
  <si>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</si>
  <si>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</si>
  <si>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</si>
  <si>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</si>
  <si>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</si>
  <si>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</si>
  <si>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</si>
  <si>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</si>
  <si>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</si>
  <si>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</si>
  <si>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</si>
  <si>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</si>
  <si>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</si>
  <si>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</si>
  <si>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</si>
  <si>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</si>
  <si>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</si>
  <si>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</si>
  <si>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</si>
  <si>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</si>
  <si>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</si>
  <si>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</si>
  <si>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</si>
  <si>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</si>
  <si>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</si>
  <si>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</si>
  <si>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</si>
  <si>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</si>
  <si>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</si>
  <si>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</si>
  <si>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</si>
  <si>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</si>
  <si>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</si>
  <si>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</si>
  <si>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</si>
  <si>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</si>
  <si>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</si>
  <si>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</si>
  <si>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</si>
  <si>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</si>
  <si>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</si>
  <si>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</si>
  <si>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</si>
  <si>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</si>
  <si>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</si>
  <si>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</si>
  <si>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</si>
  <si>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</si>
  <si>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</si>
  <si>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</si>
  <si>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</si>
  <si>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</si>
  <si>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</si>
  <si>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</si>
  <si>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</si>
  <si>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</si>
  <si>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</si>
  <si>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</si>
  <si>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</si>
  <si>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</si>
  <si>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</si>
  <si>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</si>
  <si>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</si>
  <si>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</si>
  <si>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</si>
  <si>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</si>
  <si>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</si>
  <si>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</si>
  <si>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</si>
  <si>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</si>
  <si>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</si>
  <si>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</si>
  <si>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</si>
  <si>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</si>
  <si>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</si>
  <si>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</si>
  <si>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</si>
  <si>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</si>
  <si>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</si>
  <si>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</si>
  <si>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</si>
  <si>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</si>
  <si>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</si>
  <si>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</si>
  <si>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</si>
  <si>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</si>
  <si>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</si>
  <si>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</si>
  <si>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</si>
  <si>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</si>
  <si>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</si>
  <si>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</si>
  <si>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</si>
  <si>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</si>
  <si>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</si>
  <si>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</si>
  <si>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</si>
  <si>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</si>
  <si>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</si>
  <si>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</si>
  <si>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</si>
  <si>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</si>
  <si>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</si>
  <si>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</si>
  <si>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</si>
  <si>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</si>
  <si>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</si>
  <si>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</si>
  <si>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</si>
  <si>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</si>
  <si>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</si>
  <si>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</si>
  <si>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</si>
  <si>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</si>
  <si>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</si>
  <si>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</si>
  <si>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</si>
  <si>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</si>
  <si>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</si>
  <si>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</si>
  <si>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</si>
  <si>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</si>
  <si>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</si>
  <si>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</si>
  <si>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</si>
  <si>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</si>
  <si>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</si>
  <si>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</si>
  <si>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</si>
  <si>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</si>
  <si>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</si>
  <si>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</si>
  <si>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</si>
  <si>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</si>
  <si>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</si>
  <si>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</si>
  <si>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</si>
  <si>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</si>
  <si>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</si>
  <si>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</si>
  <si>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</si>
  <si>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</si>
  <si>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</si>
  <si>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</si>
  <si>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</si>
  <si>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</si>
  <si>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</si>
  <si>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</si>
  <si>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</si>
  <si>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</si>
  <si>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</si>
  <si>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</si>
  <si>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</si>
  <si>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</si>
  <si>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</si>
  <si>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</si>
  <si>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</si>
  <si>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</si>
  <si>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</si>
  <si>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</si>
  <si>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</si>
  <si>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</si>
  <si>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</si>
  <si>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</si>
  <si>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</si>
  <si>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</si>
  <si>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</si>
  <si>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</si>
  <si>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</si>
  <si>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</si>
  <si>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</si>
  <si>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</si>
  <si>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</si>
  <si>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</si>
  <si>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</si>
  <si>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</si>
  <si>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</si>
  <si>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</si>
  <si>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</si>
  <si>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</si>
  <si>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</si>
  <si>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</si>
  <si>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</si>
  <si>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</si>
  <si>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</si>
  <si>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</si>
  <si>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</si>
  <si>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</si>
  <si>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</si>
  <si>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</si>
  <si>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</si>
  <si>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</si>
  <si>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</si>
  <si>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</si>
  <si>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</si>
  <si>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</si>
  <si>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</si>
  <si>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</si>
  <si>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</si>
  <si>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</si>
  <si>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</si>
  <si>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</si>
  <si>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</si>
  <si>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</si>
  <si>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</si>
  <si>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</si>
  <si>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</si>
  <si>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</si>
  <si>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</si>
  <si>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</si>
  <si>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</si>
  <si>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</si>
  <si>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</si>
  <si>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</si>
  <si>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</si>
  <si>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</si>
  <si>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</si>
  <si>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</si>
  <si>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</si>
  <si>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</si>
  <si>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</si>
  <si>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</si>
  <si>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</si>
  <si>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</si>
  <si>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</si>
  <si>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</si>
  <si>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</si>
  <si>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</si>
  <si>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</si>
  <si>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</si>
  <si>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</si>
  <si>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</si>
  <si>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</si>
  <si>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</si>
  <si>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</si>
  <si>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</si>
  <si>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</si>
  <si>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</si>
  <si>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</si>
  <si>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</si>
  <si>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</si>
  <si>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</si>
  <si>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</si>
  <si>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</si>
  <si>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</si>
  <si>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</si>
  <si>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</si>
  <si>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</si>
  <si>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</si>
  <si>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</si>
  <si>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</si>
  <si>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</si>
  <si>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</si>
  <si>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</si>
  <si>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</si>
  <si>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</si>
  <si>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</si>
  <si>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</si>
  <si>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</si>
  <si>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</si>
  <si>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</si>
  <si>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</si>
  <si>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</si>
  <si>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</si>
  <si>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</si>
  <si>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</si>
  <si>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</si>
  <si>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</si>
  <si>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</si>
  <si>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</si>
  <si>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</si>
  <si>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</si>
  <si>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</si>
  <si>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</si>
  <si>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</si>
  <si>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</si>
  <si>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</si>
  <si>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</si>
  <si>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</si>
  <si>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</si>
  <si>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</si>
  <si>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</si>
  <si>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</si>
  <si>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</si>
  <si>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</si>
  <si>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</si>
  <si>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</si>
  <si>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</si>
  <si>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</si>
  <si>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</si>
  <si>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</si>
  <si>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</si>
  <si>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</si>
  <si>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</si>
  <si>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</si>
  <si>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</si>
  <si>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</si>
  <si>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</si>
  <si>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</si>
  <si>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</si>
  <si>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</si>
  <si>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</si>
  <si>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</si>
  <si>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</si>
  <si>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</si>
  <si>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</si>
  <si>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</si>
  <si>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</si>
  <si>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</si>
  <si>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</si>
  <si>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</si>
  <si>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</si>
  <si>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</si>
  <si>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</si>
  <si>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</si>
  <si>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</si>
  <si>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</si>
  <si>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</si>
  <si>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</si>
  <si>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</si>
  <si>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</si>
  <si>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</si>
  <si>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</si>
  <si>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</si>
  <si>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</si>
  <si>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</si>
  <si>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</si>
  <si>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</si>
  <si>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</si>
  <si>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</si>
  <si>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</si>
  <si>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</si>
  <si>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</si>
  <si>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</si>
  <si>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</si>
  <si>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</si>
  <si>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</si>
  <si>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</si>
  <si>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</si>
  <si>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</si>
  <si>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</si>
  <si>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</si>
  <si>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</si>
  <si>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</si>
  <si>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</si>
  <si>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</si>
  <si>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</si>
  <si>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</si>
  <si>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</si>
  <si>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</si>
  <si>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</si>
  <si>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</si>
  <si>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</si>
  <si>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</si>
  <si>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</si>
  <si>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</si>
  <si>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</si>
  <si>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</si>
  <si>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</si>
  <si>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</si>
  <si>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</si>
  <si>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</si>
  <si>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</si>
  <si>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</si>
  <si>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</si>
  <si>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</si>
  <si>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</si>
  <si>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</si>
  <si>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</si>
  <si>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</si>
  <si>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</si>
  <si>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</si>
  <si>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</si>
  <si>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</si>
  <si>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</si>
  <si>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</si>
  <si>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</si>
  <si>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</si>
  <si>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</si>
  <si>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</si>
  <si>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</si>
  <si>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</si>
  <si>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</si>
  <si>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</si>
  <si>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</si>
  <si>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</si>
  <si>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</si>
  <si>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</si>
  <si>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</si>
  <si>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</si>
  <si>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</si>
  <si>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</si>
  <si>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</si>
  <si>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</si>
  <si>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</si>
  <si>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</si>
  <si>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</si>
  <si>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</si>
  <si>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</si>
  <si>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</si>
  <si>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</si>
  <si>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</si>
  <si>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</si>
  <si>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</si>
  <si>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</si>
  <si>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</si>
  <si>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</si>
  <si>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</si>
  <si>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</si>
  <si>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</si>
  <si>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</si>
  <si>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</si>
  <si>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</si>
  <si>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</si>
  <si>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</si>
  <si>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</si>
  <si>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</si>
  <si>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</si>
  <si>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</si>
  <si>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</si>
  <si>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</si>
  <si>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</si>
  <si>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</si>
  <si>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</si>
  <si>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</si>
  <si>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</si>
  <si>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</si>
  <si>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</si>
  <si>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</si>
  <si>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</si>
  <si>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</si>
  <si>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</si>
  <si>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</si>
  <si>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</si>
  <si>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</si>
  <si>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</si>
  <si>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</si>
  <si>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</si>
  <si>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</si>
  <si>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</si>
  <si>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</si>
  <si>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</si>
  <si>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</si>
  <si>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</si>
  <si>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</si>
  <si>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</si>
  <si>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</si>
  <si>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</si>
  <si>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</si>
  <si>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</si>
  <si>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</si>
  <si>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</si>
  <si>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</si>
  <si>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</si>
  <si>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</si>
  <si>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</si>
  <si>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</si>
  <si>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</si>
  <si>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</si>
  <si>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</si>
  <si>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</si>
  <si>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</si>
  <si>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</si>
  <si>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</si>
  <si>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</si>
  <si>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</si>
  <si>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</si>
  <si>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</si>
  <si>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</si>
  <si>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</si>
  <si>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</si>
  <si>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</si>
  <si>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</si>
  <si>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</si>
  <si>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</si>
  <si>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</si>
  <si>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</si>
  <si>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</si>
  <si>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</si>
  <si>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</si>
  <si>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</si>
  <si>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</si>
  <si>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</si>
  <si>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</si>
  <si>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</si>
  <si>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</si>
  <si>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</si>
  <si>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</si>
  <si>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</si>
  <si>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</si>
  <si>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</si>
  <si>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</si>
  <si>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</si>
  <si>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</si>
  <si>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</si>
  <si>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</si>
  <si>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</si>
  <si>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</si>
  <si>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</si>
  <si>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</si>
  <si>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</si>
  <si>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</si>
  <si>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</si>
  <si>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</si>
  <si>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</si>
  <si>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</si>
  <si>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</si>
  <si>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</si>
  <si>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</si>
  <si>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</si>
  <si>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</si>
  <si>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</si>
  <si>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</si>
  <si>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</si>
  <si>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</si>
  <si>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</si>
  <si>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</si>
  <si>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</si>
  <si>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</si>
  <si>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</si>
  <si>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</si>
  <si>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</si>
  <si>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</si>
  <si>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</si>
  <si>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</si>
  <si>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</si>
  <si>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</si>
  <si>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</si>
  <si>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</si>
  <si>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</si>
  <si>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</si>
  <si>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</si>
  <si>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</si>
  <si>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</si>
  <si>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</si>
  <si>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</si>
  <si>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</si>
  <si>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</si>
  <si>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</si>
  <si>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</si>
  <si>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</si>
  <si>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</si>
  <si>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</si>
  <si>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</si>
  <si>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</si>
  <si>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</si>
  <si>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</si>
  <si>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</si>
  <si>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</si>
  <si>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</si>
  <si>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</si>
  <si>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</si>
  <si>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</si>
  <si>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</si>
  <si>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</si>
  <si>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</si>
  <si>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</si>
  <si>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</si>
  <si>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</si>
  <si>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</si>
  <si>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</si>
  <si>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</si>
  <si>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</si>
  <si>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</si>
  <si>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</si>
  <si>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</si>
  <si>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</si>
  <si>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</si>
  <si>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</si>
  <si>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</si>
  <si>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</si>
  <si>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</si>
  <si>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</si>
  <si>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</si>
  <si>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</si>
  <si>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</si>
  <si>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</si>
  <si>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</si>
  <si>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</si>
  <si>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</si>
  <si>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</si>
  <si>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</si>
  <si>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</si>
  <si>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</si>
  <si>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</si>
  <si>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</si>
  <si>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</si>
  <si>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</si>
  <si>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</si>
  <si>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</si>
  <si>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</si>
  <si>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</si>
  <si>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</si>
  <si>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</si>
  <si>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</si>
  <si>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</si>
  <si>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</si>
  <si>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</si>
  <si>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</si>
  <si>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</si>
  <si>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</si>
  <si>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</si>
  <si>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</si>
  <si>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</si>
  <si>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</si>
  <si>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</si>
  <si>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</si>
  <si>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</si>
  <si>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</si>
  <si>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</si>
  <si>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</si>
  <si>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</si>
  <si>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</si>
  <si>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</si>
  <si>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</si>
  <si>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</si>
  <si>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</si>
  <si>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</si>
  <si>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</si>
  <si>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</si>
  <si>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</si>
  <si>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</si>
  <si>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</si>
  <si>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</si>
  <si>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</si>
  <si>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</si>
  <si>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</si>
  <si>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</si>
  <si>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</si>
  <si>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</si>
  <si>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</si>
  <si>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</si>
  <si>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</si>
  <si>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</si>
  <si>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</si>
  <si>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</si>
  <si>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</si>
  <si>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</si>
  <si>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</si>
  <si>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</si>
  <si>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</si>
  <si>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</si>
  <si>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</si>
  <si>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</si>
  <si>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</si>
  <si>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</si>
  <si>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</si>
  <si>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</si>
  <si>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</si>
  <si>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</si>
  <si>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</si>
  <si>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</si>
  <si>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</si>
  <si>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</si>
  <si>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</si>
  <si>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</si>
  <si>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</si>
  <si>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</si>
  <si>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</si>
  <si>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</si>
  <si>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</si>
  <si>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</si>
  <si>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</si>
  <si>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</si>
  <si>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</si>
  <si>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</si>
  <si>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</si>
  <si>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</si>
  <si>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</si>
  <si>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</si>
  <si>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</si>
  <si>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</si>
  <si>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</si>
  <si>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</si>
  <si>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</si>
  <si>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</si>
  <si>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</si>
  <si>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</si>
  <si>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</si>
  <si>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</si>
  <si>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</si>
  <si>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</si>
  <si>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</si>
  <si>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</si>
  <si>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</si>
  <si>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</si>
  <si>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</si>
  <si>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</si>
  <si>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</si>
  <si>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</si>
  <si>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</si>
  <si>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</si>
  <si>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</si>
  <si>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</si>
  <si>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</si>
  <si>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</si>
  <si>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</si>
  <si>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</si>
  <si>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</si>
  <si>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</si>
  <si>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</si>
  <si>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</si>
  <si>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</si>
  <si>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</si>
  <si>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</si>
  <si>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</si>
  <si>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</si>
  <si>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</si>
  <si>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</si>
  <si>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</si>
  <si>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</si>
  <si>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</si>
  <si>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</si>
  <si>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</si>
  <si>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</si>
  <si>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</si>
  <si>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</si>
  <si>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</si>
  <si>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</si>
  <si>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</si>
  <si>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</si>
  <si>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</si>
  <si>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</si>
  <si>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</si>
  <si>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</si>
  <si>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</si>
  <si>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</si>
  <si>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</si>
  <si>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</si>
  <si>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</si>
  <si>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</si>
  <si>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</si>
  <si>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</si>
  <si>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</si>
  <si>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</si>
  <si>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</si>
  <si>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</si>
  <si>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</si>
  <si>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</si>
  <si>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</si>
  <si>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</si>
  <si>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</si>
  <si>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</si>
  <si>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</si>
  <si>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</si>
  <si>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</si>
  <si>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</si>
  <si>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</si>
  <si>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</si>
  <si>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</si>
  <si>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</si>
  <si>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</si>
  <si>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</si>
  <si>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</si>
  <si>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</si>
  <si>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</si>
  <si>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</si>
  <si>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</si>
  <si>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</si>
  <si>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</si>
  <si>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</si>
  <si>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</si>
  <si>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</si>
  <si>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</si>
  <si>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</si>
  <si>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</si>
  <si>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</si>
  <si>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</si>
  <si>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</si>
  <si>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</si>
  <si>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</si>
  <si>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</si>
  <si>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</si>
  <si>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</si>
  <si>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</si>
  <si>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</si>
  <si>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</si>
  <si>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</si>
  <si>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</si>
  <si>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</si>
  <si>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</si>
  <si>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</si>
  <si>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</si>
  <si>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</si>
  <si>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</si>
  <si>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</si>
  <si>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</si>
  <si>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</si>
  <si>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</si>
  <si>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</si>
  <si>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</si>
  <si>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</si>
  <si>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</si>
  <si>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</si>
  <si>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</si>
  <si>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</si>
  <si>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</si>
  <si>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</si>
  <si>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</si>
  <si>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</si>
  <si>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</si>
  <si>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</si>
  <si>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</si>
  <si>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</si>
  <si>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</si>
  <si>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</si>
  <si>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</si>
  <si>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</si>
  <si>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</si>
  <si>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</si>
  <si>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</si>
  <si>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</si>
  <si>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</si>
  <si>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</si>
  <si>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</si>
  <si>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</si>
  <si>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</si>
  <si>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</si>
  <si>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</si>
  <si>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</si>
  <si>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</si>
  <si>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</si>
  <si>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</si>
  <si>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</si>
  <si>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</si>
  <si>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</si>
  <si>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</si>
  <si>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</si>
  <si>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</si>
  <si>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</si>
  <si>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</si>
  <si>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</si>
  <si>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</si>
  <si>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</si>
  <si>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</si>
  <si>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</si>
  <si>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</si>
  <si>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</si>
  <si>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</si>
  <si>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</si>
  <si>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</si>
  <si>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</si>
  <si>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</si>
  <si>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</si>
  <si>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</si>
  <si>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</si>
  <si>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</si>
  <si>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</si>
  <si>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</si>
  <si>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</si>
  <si>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</si>
  <si>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</si>
  <si>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</si>
  <si>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</si>
  <si>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</si>
  <si>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</si>
  <si>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</si>
  <si>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</si>
  <si>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</si>
  <si>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</si>
  <si>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</si>
  <si>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</si>
  <si>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</si>
  <si>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</si>
  <si>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</si>
  <si>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</si>
  <si>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</si>
  <si>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</si>
  <si>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</si>
  <si>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</si>
  <si>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</si>
  <si>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</si>
  <si>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</si>
  <si>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</si>
  <si>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</si>
  <si>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</si>
  <si>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</si>
  <si>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</si>
  <si>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</si>
  <si>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</si>
  <si>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</si>
  <si>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</si>
  <si>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</si>
  <si>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</si>
  <si>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</si>
  <si>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</si>
  <si>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</si>
  <si>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</si>
  <si>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</si>
  <si>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</si>
  <si>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</si>
  <si>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</si>
  <si>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</si>
  <si>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</si>
  <si>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</si>
  <si>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</si>
  <si>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</si>
  <si>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</si>
  <si>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</si>
  <si>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</si>
  <si>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</si>
  <si>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</si>
  <si>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</si>
  <si>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</si>
  <si>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</si>
  <si>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</si>
  <si>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</si>
  <si>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</si>
  <si>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</si>
  <si>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</si>
  <si>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</si>
  <si>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</si>
  <si>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</si>
  <si>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</si>
  <si>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</si>
  <si>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</si>
  <si>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</si>
  <si>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</si>
  <si>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</si>
  <si>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</si>
  <si>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</si>
  <si>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</si>
  <si>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</si>
  <si>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</si>
  <si>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</si>
  <si>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</si>
  <si>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</si>
  <si>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</si>
  <si>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</si>
  <si>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</si>
  <si>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</si>
  <si>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</si>
  <si>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</si>
  <si>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</si>
  <si>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</si>
  <si>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</si>
  <si>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</si>
  <si>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</si>
  <si>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</si>
  <si>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</si>
  <si>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</si>
  <si>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</si>
  <si>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</si>
  <si>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</si>
  <si>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</si>
  <si>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</si>
  <si>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</si>
  <si>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</si>
  <si>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</si>
  <si>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</si>
  <si>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</si>
  <si>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</si>
  <si>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</si>
  <si>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</si>
  <si>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</si>
  <si>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</si>
  <si>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</si>
  <si>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</si>
  <si>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</si>
  <si>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</si>
  <si>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</si>
  <si>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</si>
  <si>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</si>
  <si>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</si>
  <si>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</si>
  <si>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</si>
  <si>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</si>
  <si>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</si>
  <si>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</si>
  <si>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</si>
  <si>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</si>
  <si>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</si>
  <si>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</si>
  <si>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</si>
  <si>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</si>
  <si>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</si>
  <si>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</si>
  <si>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</si>
  <si>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</si>
  <si>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</si>
  <si>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</si>
  <si>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</si>
  <si>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</si>
  <si>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</si>
  <si>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</si>
  <si>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</si>
  <si>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</si>
  <si>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</si>
  <si>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</si>
  <si>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</si>
  <si>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</si>
  <si>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</si>
  <si>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</si>
  <si>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</si>
  <si>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</si>
  <si>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</si>
  <si>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</si>
  <si>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</si>
  <si>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</si>
  <si>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</si>
  <si>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</si>
  <si>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</si>
  <si>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</si>
  <si>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</si>
  <si>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</si>
  <si>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</si>
  <si>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</si>
  <si>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</si>
  <si>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</si>
  <si>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</si>
  <si>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</si>
  <si>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</si>
  <si>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</si>
  <si>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</si>
  <si>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</si>
  <si>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</si>
  <si>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</si>
  <si>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</si>
  <si>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</si>
  <si>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</si>
  <si>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</si>
  <si>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</si>
  <si>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</si>
  <si>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</si>
  <si>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</si>
  <si>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</si>
  <si>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</si>
  <si>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</si>
  <si>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</si>
  <si>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</si>
  <si>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</si>
  <si>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</si>
  <si>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</si>
  <si>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</si>
  <si>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</si>
  <si>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</si>
  <si>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</si>
  <si>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</si>
  <si>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</si>
  <si>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</si>
  <si>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</si>
  <si>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</si>
  <si>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</si>
  <si>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</si>
  <si>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</si>
  <si>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</si>
  <si>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</si>
  <si>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</si>
  <si>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</si>
  <si>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</si>
  <si>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</si>
  <si>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</si>
  <si>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</si>
  <si>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</si>
  <si>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</si>
  <si>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</si>
  <si>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</si>
  <si>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</si>
  <si>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</si>
  <si>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</si>
  <si>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</si>
  <si>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</si>
  <si>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</si>
  <si>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</si>
  <si>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</si>
  <si>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</si>
  <si>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</si>
  <si>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</si>
  <si>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</si>
  <si>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</si>
  <si>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</si>
  <si>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</si>
  <si>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</si>
  <si>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</si>
  <si>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</si>
  <si>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</si>
  <si>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</si>
  <si>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</si>
  <si>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</si>
  <si>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</si>
  <si>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</si>
  <si>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</si>
  <si>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</si>
  <si>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</si>
  <si>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</si>
  <si>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</si>
  <si>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</si>
  <si>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</si>
  <si>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</si>
  <si>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</si>
  <si>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</si>
  <si>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</si>
  <si>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</si>
  <si>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</si>
  <si>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</si>
  <si>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</si>
  <si>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</si>
  <si>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</si>
  <si>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</si>
  <si>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</si>
  <si>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</si>
  <si>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</si>
  <si>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</si>
  <si>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</si>
  <si>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</si>
  <si>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</si>
  <si>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</si>
  <si>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</si>
  <si>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</si>
  <si>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</si>
  <si>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</si>
  <si>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</si>
  <si>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</si>
  <si>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</si>
  <si>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</si>
  <si>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</si>
  <si>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</si>
  <si>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</si>
  <si>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</si>
  <si>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</si>
  <si>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</si>
  <si>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</si>
  <si>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</si>
  <si>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</si>
  <si>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</si>
  <si>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</si>
  <si>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</si>
  <si>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</si>
  <si>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</si>
  <si>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</si>
  <si>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</si>
  <si>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</si>
  <si>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</si>
  <si>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</si>
  <si>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</si>
  <si>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</si>
  <si>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</si>
  <si>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</si>
  <si>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</si>
  <si>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</si>
  <si>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</si>
  <si>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</si>
  <si>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</si>
  <si>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</si>
  <si>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</si>
  <si>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</si>
  <si>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</si>
  <si>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</si>
  <si>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</si>
  <si>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</si>
  <si>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</si>
  <si>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</si>
  <si>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</si>
  <si>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</si>
  <si>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</si>
  <si>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</si>
  <si>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</si>
  <si>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</si>
  <si>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</si>
  <si>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</si>
  <si>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</si>
  <si>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</si>
  <si>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</si>
  <si>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</si>
  <si>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</si>
  <si>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</si>
  <si>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</si>
  <si>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</si>
  <si>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</si>
  <si>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</si>
  <si>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</si>
  <si>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</si>
  <si>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</si>
  <si>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</si>
  <si>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</si>
  <si>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</si>
  <si>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</si>
  <si>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</si>
  <si>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</si>
  <si>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</si>
  <si>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</si>
  <si>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</si>
  <si>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</si>
  <si>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</si>
  <si>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</si>
  <si>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</si>
  <si>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</si>
  <si>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</si>
  <si>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</si>
  <si>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</si>
  <si>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</si>
  <si>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</si>
  <si>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</si>
  <si>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</si>
  <si>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</si>
  <si>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</si>
  <si>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</si>
  <si>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</si>
  <si>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</si>
  <si>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</si>
  <si>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</si>
  <si>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</si>
  <si>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</si>
  <si>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</si>
  <si>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</si>
  <si>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</si>
  <si>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</si>
  <si>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</si>
  <si>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</si>
  <si>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</si>
  <si>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</si>
  <si>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</si>
  <si>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</si>
  <si>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</si>
  <si>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</si>
  <si>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</si>
  <si>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</si>
  <si>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</si>
  <si>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</si>
  <si>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</si>
  <si>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</si>
  <si>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</si>
  <si>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</si>
  <si>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</si>
  <si>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</si>
  <si>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</si>
  <si>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</si>
  <si>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</si>
  <si>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</si>
  <si>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</si>
  <si>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</si>
  <si>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</si>
  <si>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</si>
  <si>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</si>
  <si>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</si>
  <si>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</si>
  <si>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</si>
  <si>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</si>
  <si>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</si>
  <si>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</si>
  <si>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</si>
  <si>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</si>
  <si>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</si>
  <si>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</si>
  <si>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</si>
  <si>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</si>
  <si>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</si>
  <si>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</si>
  <si>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</si>
  <si>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</si>
  <si>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</si>
  <si>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</si>
  <si>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</si>
  <si>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</si>
  <si>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</si>
  <si>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</si>
  <si>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</si>
  <si>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</si>
  <si>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</si>
  <si>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</si>
  <si>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</si>
  <si>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</si>
  <si>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</si>
  <si>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</si>
  <si>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</si>
  <si>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</si>
  <si>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</si>
  <si>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</si>
  <si>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</si>
  <si>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</si>
  <si>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</si>
  <si>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</si>
  <si>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</si>
  <si>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</si>
  <si>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</si>
  <si>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</si>
  <si>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</si>
  <si>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</si>
  <si>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</si>
  <si>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</si>
  <si>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</si>
  <si>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</si>
  <si>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</si>
  <si>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</si>
  <si>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</si>
  <si>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</si>
  <si>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</si>
  <si>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</si>
  <si>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</si>
  <si>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</si>
  <si>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</si>
  <si>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</si>
  <si>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</si>
  <si>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</si>
  <si>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</si>
  <si>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</si>
  <si>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</si>
  <si>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</si>
  <si>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</si>
  <si>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</si>
  <si>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</si>
  <si>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</si>
  <si>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</si>
  <si>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</si>
  <si>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</si>
  <si>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</si>
  <si>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</si>
  <si>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</si>
  <si>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</si>
  <si>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</si>
  <si>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</si>
  <si>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</si>
  <si>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</si>
  <si>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</si>
  <si>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</si>
  <si>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</si>
  <si>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</si>
  <si>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</si>
  <si>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</si>
  <si>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</si>
  <si>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</si>
  <si>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</si>
  <si>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</si>
  <si>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</si>
  <si>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</si>
  <si>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</si>
  <si>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</si>
  <si>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</si>
  <si>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</si>
  <si>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</si>
  <si>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</si>
  <si>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</si>
  <si>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</si>
  <si>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</si>
  <si>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</si>
  <si>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</si>
  <si>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</si>
  <si>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</si>
  <si>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</si>
  <si>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</si>
  <si>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</si>
  <si>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</si>
  <si>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</si>
  <si>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</si>
  <si>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</si>
  <si>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</si>
  <si>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</si>
  <si>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</si>
  <si>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</si>
  <si>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</si>
  <si>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</si>
  <si>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</si>
  <si>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</si>
  <si>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</si>
  <si>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</si>
  <si>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</si>
  <si>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</si>
  <si>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</si>
  <si>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</si>
  <si>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</si>
  <si>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</si>
  <si>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</si>
  <si>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</si>
  <si>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</si>
  <si>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</si>
  <si>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</si>
  <si>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</si>
  <si>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</si>
  <si>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</si>
  <si>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</si>
  <si>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</si>
  <si>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</si>
  <si>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</si>
  <si>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</si>
  <si>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</si>
  <si>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</si>
  <si>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</si>
  <si>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</si>
  <si>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</si>
  <si>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</si>
  <si>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</si>
  <si>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</si>
  <si>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</si>
  <si>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</si>
  <si>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</si>
  <si>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</si>
  <si>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</si>
  <si>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</si>
  <si>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</si>
  <si>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</si>
  <si>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</si>
  <si>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</si>
  <si>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</si>
  <si>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</si>
  <si>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</si>
  <si>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</si>
  <si>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</si>
  <si>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</si>
  <si>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</si>
  <si>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</si>
  <si>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</si>
  <si>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</si>
  <si>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</si>
  <si>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</si>
  <si>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</si>
  <si>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</si>
  <si>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</si>
  <si>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</si>
  <si>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</si>
  <si>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</si>
  <si>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</si>
  <si>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</si>
  <si>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</si>
  <si>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</si>
  <si>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</si>
  <si>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</si>
  <si>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</si>
  <si>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</si>
  <si>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</si>
  <si>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</si>
  <si>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</si>
  <si>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</si>
  <si>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</si>
  <si>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</si>
  <si>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</si>
  <si>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</si>
  <si>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</si>
  <si>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</si>
  <si>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</si>
  <si>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</si>
  <si>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</si>
  <si>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</si>
  <si>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</si>
  <si>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</si>
  <si>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</si>
  <si>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</si>
  <si>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</si>
  <si>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</si>
  <si>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</si>
  <si>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</si>
  <si>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</si>
  <si>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</si>
  <si>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</si>
  <si>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</si>
  <si>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</si>
  <si>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</si>
  <si>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</si>
  <si>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</si>
  <si>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</si>
  <si>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</si>
  <si>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</si>
  <si>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</si>
  <si>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</si>
  <si>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</si>
  <si>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</si>
  <si>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</si>
  <si>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</si>
  <si>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</si>
  <si>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</si>
  <si>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</si>
  <si>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</si>
  <si>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</si>
  <si>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</si>
  <si>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</si>
  <si>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</si>
  <si>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</si>
  <si>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</si>
  <si>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</si>
  <si>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</si>
  <si>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</si>
  <si>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</si>
  <si>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</si>
  <si>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</si>
  <si>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</si>
  <si>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</si>
  <si>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</si>
  <si>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</si>
  <si>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</si>
  <si>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</si>
  <si>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</si>
  <si>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</si>
  <si>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</si>
  <si>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</si>
  <si>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</si>
  <si>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</si>
  <si>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</si>
  <si>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</si>
  <si>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</si>
  <si>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</si>
  <si>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</si>
  <si>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</si>
  <si>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</si>
  <si>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</si>
  <si>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</si>
  <si>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</si>
  <si>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</si>
  <si>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</si>
  <si>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</si>
  <si>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</si>
  <si>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</si>
  <si>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</si>
  <si>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</si>
  <si>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</si>
  <si>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</si>
  <si>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</si>
  <si>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</si>
  <si>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</si>
  <si>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</si>
  <si>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</si>
  <si>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</si>
  <si>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</si>
  <si>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</si>
  <si>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</si>
  <si>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</si>
  <si>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</si>
  <si>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</si>
  <si>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</si>
  <si>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</si>
  <si>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</si>
  <si>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</si>
  <si>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</si>
  <si>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</si>
  <si>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</si>
  <si>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</si>
  <si>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</si>
  <si>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</si>
  <si>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</si>
  <si>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</si>
  <si>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</si>
  <si>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</si>
  <si>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</si>
  <si>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</si>
  <si>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</si>
  <si>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</si>
  <si>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</si>
  <si>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</si>
  <si>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</si>
  <si>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</si>
  <si>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</si>
  <si>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</si>
  <si>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</si>
  <si>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</si>
  <si>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</si>
  <si>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</si>
  <si>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</si>
  <si>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</si>
  <si>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</si>
  <si>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</si>
  <si>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</si>
  <si>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</si>
  <si>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</si>
  <si>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</si>
  <si>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</si>
  <si>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</si>
  <si>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</si>
  <si>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</si>
  <si>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</si>
  <si>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</si>
  <si>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</si>
  <si>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</si>
  <si>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</si>
  <si>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</si>
  <si>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</si>
  <si>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</si>
  <si>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</si>
  <si>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</si>
  <si>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</si>
  <si>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</si>
  <si>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</si>
  <si>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</si>
  <si>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</si>
  <si>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</si>
  <si>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</si>
  <si>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</si>
  <si>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</si>
  <si>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</si>
  <si>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</si>
  <si>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</si>
  <si>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</si>
  <si>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</si>
  <si>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</si>
  <si>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</si>
  <si>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</si>
  <si>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</si>
  <si>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</si>
  <si>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</si>
  <si>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</si>
  <si>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</si>
  <si>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</si>
  <si>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</si>
  <si>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</si>
  <si>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</si>
  <si>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</si>
  <si>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</si>
  <si>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</si>
  <si>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</si>
  <si>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</si>
  <si>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</si>
  <si>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</si>
  <si>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</si>
  <si>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</si>
  <si>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</si>
  <si>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</si>
  <si>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</si>
  <si>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</si>
  <si>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</si>
  <si>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</si>
  <si>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</si>
  <si>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</si>
  <si>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</si>
  <si>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</si>
  <si>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</si>
  <si>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</si>
  <si>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</si>
  <si>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</si>
  <si>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</si>
  <si>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</si>
  <si>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</si>
  <si>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</si>
  <si>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</si>
  <si>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</si>
  <si>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</si>
  <si>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</si>
  <si>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</si>
  <si>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</si>
  <si>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</si>
  <si>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</si>
  <si>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</si>
  <si>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</si>
  <si>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</si>
  <si>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</si>
  <si>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</si>
  <si>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</si>
  <si>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</si>
  <si>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</si>
  <si>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</si>
  <si>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</si>
  <si>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</si>
  <si>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</si>
  <si>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</si>
  <si>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</si>
  <si>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</si>
  <si>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</si>
  <si>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</si>
  <si>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</si>
  <si>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</si>
  <si>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</si>
  <si>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</si>
  <si>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</si>
  <si>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</si>
  <si>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</si>
  <si>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</si>
  <si>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</si>
  <si>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</si>
  <si>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</si>
  <si>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</si>
  <si>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</si>
  <si>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</si>
  <si>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</si>
  <si>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</si>
  <si>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</si>
  <si>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</si>
  <si>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</si>
  <si>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</si>
  <si>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</si>
  <si>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</si>
  <si>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</si>
  <si>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</si>
  <si>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</si>
  <si>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</si>
  <si>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</si>
  <si>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</si>
  <si>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</si>
  <si>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</si>
  <si>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</si>
  <si>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</si>
  <si>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</si>
  <si>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</si>
  <si>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</si>
  <si>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</si>
  <si>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</si>
  <si>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</si>
  <si>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</si>
  <si>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</si>
  <si>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</si>
  <si>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</si>
  <si>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</si>
  <si>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</si>
  <si>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</si>
  <si>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</si>
  <si>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</si>
  <si>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</si>
  <si>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</si>
  <si>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</si>
  <si>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</si>
  <si>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</si>
  <si>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</si>
  <si>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</si>
  <si>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</si>
  <si>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</si>
  <si>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</si>
  <si>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</si>
  <si>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</si>
  <si>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</si>
  <si>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</si>
  <si>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</si>
  <si>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</si>
  <si>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</si>
  <si>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</si>
  <si>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</si>
  <si>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</si>
  <si>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</si>
  <si>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</si>
  <si>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</si>
  <si>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</si>
  <si>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</si>
  <si>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</si>
  <si>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</si>
  <si>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</si>
  <si>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</si>
  <si>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</si>
  <si>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</si>
  <si>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</si>
  <si>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</si>
  <si>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</si>
  <si>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</si>
  <si>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</si>
  <si>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</si>
  <si>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</si>
  <si>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</si>
  <si>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</si>
  <si>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</si>
  <si>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</si>
  <si>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</si>
  <si>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</si>
  <si>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</si>
  <si>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</si>
  <si>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</si>
  <si>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</si>
  <si>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</si>
  <si>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</si>
  <si>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</si>
  <si>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</si>
  <si>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</si>
  <si>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</si>
  <si>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</si>
  <si>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</si>
  <si>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</si>
  <si>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</si>
  <si>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</si>
  <si>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</si>
  <si>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</si>
  <si>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</si>
  <si>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</si>
  <si>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</si>
  <si>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</si>
  <si>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</si>
  <si>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</si>
  <si>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</si>
  <si>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</si>
  <si>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</si>
  <si>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</si>
  <si>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</si>
  <si>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</si>
  <si>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</si>
  <si>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</si>
  <si>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</si>
  <si>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</si>
  <si>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</si>
  <si>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</si>
  <si>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</si>
  <si>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</si>
  <si>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</si>
  <si>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</si>
  <si>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</si>
  <si>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</si>
  <si>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</si>
  <si>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</si>
  <si>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</si>
  <si>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</si>
  <si>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</si>
  <si>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</si>
  <si>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</si>
  <si>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</si>
  <si>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</si>
  <si>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</si>
  <si>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</si>
  <si>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</si>
  <si>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</si>
  <si>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</si>
  <si>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</si>
  <si>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</si>
  <si>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</si>
  <si>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</si>
  <si>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</si>
  <si>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</si>
  <si>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</si>
  <si>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</si>
  <si>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</si>
  <si>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</si>
  <si>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</si>
  <si>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</si>
  <si>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</si>
  <si>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</si>
  <si>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</si>
  <si>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</si>
  <si>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</si>
  <si>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</si>
  <si>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</si>
  <si>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</si>
  <si>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</si>
  <si>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</si>
  <si>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</si>
  <si>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</si>
  <si>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</si>
  <si>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</si>
  <si>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</si>
  <si>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</si>
  <si>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</si>
  <si>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</si>
  <si>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</si>
  <si>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</si>
  <si>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</si>
  <si>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</si>
  <si>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</si>
  <si>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</si>
  <si>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</si>
  <si>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</si>
  <si>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</si>
  <si>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</si>
  <si>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</si>
  <si>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</si>
  <si>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</si>
  <si>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</si>
  <si>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</si>
  <si>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</si>
  <si>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</si>
  <si>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</si>
  <si>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</si>
  <si>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</si>
  <si>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</si>
  <si>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</si>
  <si>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</si>
  <si>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</si>
  <si>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</si>
  <si>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</si>
  <si>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</si>
  <si>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</si>
  <si>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</si>
  <si>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</si>
  <si>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</si>
  <si>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</si>
  <si>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</si>
  <si>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</si>
  <si>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</si>
  <si>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</si>
  <si>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</si>
  <si>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</si>
  <si>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</si>
  <si>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</si>
  <si>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</si>
  <si>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</si>
  <si>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</si>
  <si>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</si>
  <si>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</si>
  <si>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</si>
  <si>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</si>
  <si>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</si>
  <si>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</si>
  <si>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</si>
  <si>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</si>
  <si>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</si>
  <si>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</si>
  <si>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</si>
  <si>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</si>
  <si>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</si>
  <si>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</si>
  <si>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</si>
  <si>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</si>
  <si>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</si>
  <si>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</si>
  <si>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</si>
  <si>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</si>
  <si>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</si>
  <si>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</si>
  <si>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</si>
  <si>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</si>
  <si>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</si>
  <si>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</si>
  <si>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</si>
  <si>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</si>
  <si>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</si>
  <si>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</si>
  <si>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</si>
  <si>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</si>
  <si>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</si>
  <si>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</si>
  <si>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</si>
  <si>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</si>
  <si>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</si>
  <si>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</si>
  <si>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</si>
  <si>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</si>
  <si>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</si>
  <si>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</si>
  <si>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</si>
  <si>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</si>
  <si>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</si>
  <si>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</si>
  <si>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</si>
  <si>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</si>
  <si>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</si>
  <si>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</si>
  <si>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</si>
  <si>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</si>
  <si>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</si>
  <si>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</si>
  <si>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</si>
  <si>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</si>
  <si>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</si>
  <si>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</si>
  <si>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</si>
  <si>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</si>
  <si>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</si>
  <si>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</si>
  <si>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</si>
  <si>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</si>
  <si>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</si>
  <si>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</si>
  <si>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</si>
  <si>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</si>
  <si>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</si>
  <si>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</si>
  <si>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</si>
  <si>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</si>
  <si>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</si>
  <si>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</si>
  <si>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</si>
  <si>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</si>
  <si>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</si>
  <si>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</si>
  <si>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</si>
  <si>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</si>
  <si>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</si>
  <si>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</si>
  <si>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</si>
  <si>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</si>
  <si>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</si>
  <si>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</si>
  <si>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</si>
  <si>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</si>
  <si>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</si>
  <si>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</si>
  <si>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</si>
  <si>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</si>
  <si>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</si>
  <si>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</si>
  <si>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</si>
  <si>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</si>
  <si>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</si>
  <si>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</si>
  <si>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</si>
  <si>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</si>
  <si>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</si>
  <si>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</si>
  <si>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</si>
  <si>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</si>
  <si>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</si>
  <si>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</si>
  <si>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</si>
  <si>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</si>
  <si>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</si>
  <si>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</si>
  <si>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</si>
  <si>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</si>
  <si>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</si>
  <si>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</si>
  <si>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</si>
  <si>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</si>
  <si>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</si>
  <si>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</si>
  <si>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</si>
  <si>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</si>
  <si>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</si>
  <si>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</si>
  <si>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</si>
  <si>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</si>
  <si>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</si>
  <si>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</si>
  <si>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</si>
  <si>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</si>
  <si>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</si>
  <si>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</si>
  <si>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</si>
  <si>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</si>
  <si>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</si>
  <si>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</si>
  <si>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</si>
  <si>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</si>
  <si>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</si>
  <si>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</si>
  <si>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</si>
  <si>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</si>
  <si>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</si>
  <si>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</si>
  <si>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</si>
  <si>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</si>
  <si>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</si>
  <si>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</si>
  <si>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</si>
  <si>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</si>
  <si>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</si>
  <si>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</si>
  <si>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</si>
  <si>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</si>
  <si>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</si>
  <si>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</si>
  <si>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</si>
  <si>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</si>
  <si>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</si>
  <si>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</si>
  <si>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</si>
  <si>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</si>
  <si>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</si>
  <si>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</si>
  <si>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</si>
  <si>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</si>
  <si>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</si>
  <si>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</si>
  <si>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</si>
  <si>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</si>
  <si>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</si>
  <si>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</si>
  <si>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</si>
  <si>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</si>
  <si>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</si>
  <si>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</si>
  <si>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</si>
  <si>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</si>
  <si>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</si>
  <si>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</si>
  <si>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</si>
  <si>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</si>
  <si>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</si>
  <si>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</si>
  <si>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</si>
  <si>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</si>
  <si>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</si>
  <si>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</si>
  <si>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</si>
  <si>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</si>
  <si>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</si>
  <si>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</si>
  <si>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</si>
  <si>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</si>
  <si>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</si>
  <si>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</si>
  <si>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</si>
  <si>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</si>
  <si>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</si>
  <si>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</si>
  <si>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</si>
  <si>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</si>
  <si>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</si>
  <si>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</si>
  <si>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</si>
  <si>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</si>
  <si>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</si>
  <si>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</si>
  <si>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</si>
  <si>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</si>
  <si>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</si>
  <si>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</si>
  <si>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</si>
  <si>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</si>
  <si>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</si>
  <si>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</si>
  <si>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</si>
  <si>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</si>
  <si>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</si>
  <si>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</si>
  <si>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</si>
  <si>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</si>
  <si>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</si>
  <si>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</si>
  <si>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</si>
  <si>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</si>
  <si>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</si>
  <si>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</si>
  <si>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</si>
  <si>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</si>
  <si>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</si>
  <si>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</si>
  <si>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</si>
  <si>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</si>
  <si>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</si>
  <si>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</si>
  <si>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</si>
  <si>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</si>
  <si>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</si>
  <si>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</si>
  <si>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</si>
  <si>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</si>
  <si>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</si>
  <si>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</si>
  <si>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</si>
  <si>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</si>
  <si>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</si>
  <si>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</si>
  <si>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</si>
  <si>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</si>
  <si>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</si>
  <si>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</si>
  <si>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</si>
  <si>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</si>
  <si>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</si>
  <si>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</si>
  <si>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</si>
  <si>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</si>
  <si>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</si>
  <si>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</si>
  <si>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</si>
  <si>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</si>
  <si>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</si>
  <si>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</si>
  <si>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</si>
  <si>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</si>
  <si>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</si>
  <si>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</si>
  <si>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</si>
  <si>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</si>
  <si>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</si>
  <si>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</si>
  <si>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</si>
  <si>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</si>
  <si>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</si>
  <si>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</si>
  <si>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</si>
  <si>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</si>
  <si>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</si>
  <si>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</si>
  <si>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</si>
  <si>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</si>
  <si>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</si>
  <si>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</si>
  <si>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</si>
  <si>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</si>
  <si>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</si>
  <si>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</si>
  <si>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</si>
  <si>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</si>
  <si>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</si>
  <si>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</si>
  <si>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</si>
  <si>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</si>
  <si>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</si>
  <si>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</si>
  <si>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</si>
  <si>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</si>
  <si>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</si>
  <si>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</si>
  <si>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</si>
  <si>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</si>
  <si>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</si>
  <si>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</si>
  <si>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</si>
  <si>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</si>
  <si>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</si>
  <si>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</si>
  <si>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</si>
  <si>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</si>
  <si>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</si>
  <si>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</si>
  <si>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</si>
  <si>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</si>
  <si>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</si>
  <si>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</si>
  <si>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</si>
  <si>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</si>
  <si>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</si>
  <si>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</si>
  <si>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</si>
  <si>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</si>
  <si>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</si>
  <si>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</si>
  <si>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</si>
  <si>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</si>
  <si>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</si>
  <si>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</si>
  <si>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</si>
  <si>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</si>
  <si>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</si>
  <si>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</si>
  <si>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</si>
  <si>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</si>
  <si>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</si>
  <si>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</si>
  <si>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</si>
  <si>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</si>
  <si>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</si>
  <si>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</si>
  <si>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</si>
  <si>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</si>
  <si>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</si>
  <si>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</si>
  <si>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</si>
  <si>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</si>
  <si>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</si>
  <si>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</si>
  <si>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</si>
  <si>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</si>
  <si>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</si>
  <si>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</si>
  <si>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</si>
  <si>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</si>
  <si>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</si>
  <si>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</si>
  <si>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</si>
  <si>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</si>
  <si>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</si>
  <si>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</si>
  <si>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</si>
  <si>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</si>
  <si>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</si>
  <si>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</si>
  <si>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</si>
  <si>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</si>
  <si>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</si>
  <si>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</si>
  <si>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</si>
  <si>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</si>
  <si>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</si>
  <si>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</si>
  <si>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</si>
  <si>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</si>
  <si>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</si>
  <si>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</si>
  <si>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</si>
  <si>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</si>
  <si>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</si>
  <si>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</si>
  <si>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</si>
  <si>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</si>
  <si>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</si>
  <si>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</si>
  <si>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</si>
  <si>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</si>
  <si>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</si>
  <si>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</si>
  <si>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</si>
  <si>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</si>
  <si>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</si>
  <si>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</si>
  <si>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</si>
  <si>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</si>
  <si>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</si>
  <si>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</si>
  <si>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</si>
  <si>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</si>
  <si>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</si>
  <si>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</si>
  <si>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</si>
  <si>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</si>
  <si>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</si>
  <si>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</si>
  <si>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</si>
  <si>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</si>
  <si>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</si>
  <si>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</si>
  <si>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</si>
  <si>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</si>
  <si>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</si>
  <si>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</si>
  <si>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</si>
  <si>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</si>
  <si>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</si>
  <si>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</si>
  <si>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</si>
  <si>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</si>
  <si>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</si>
  <si>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</si>
  <si>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</si>
  <si>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</si>
  <si>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</si>
  <si>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</si>
  <si>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</si>
  <si>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</si>
  <si>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</si>
  <si>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</si>
  <si>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</si>
  <si>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</si>
  <si>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</si>
  <si>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</si>
  <si>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</si>
  <si>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</si>
  <si>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</si>
  <si>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</si>
  <si>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</si>
  <si>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</si>
  <si>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</si>
  <si>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</si>
  <si>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</si>
  <si>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</si>
  <si>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</si>
  <si>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</si>
  <si>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</si>
  <si>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</si>
  <si>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</si>
  <si>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</si>
  <si>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</si>
  <si>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</si>
  <si>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</si>
  <si>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</si>
  <si>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</si>
  <si>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</si>
  <si>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</si>
  <si>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</si>
  <si>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</si>
  <si>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</si>
  <si>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</si>
  <si>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</si>
  <si>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</si>
  <si>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</si>
  <si>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</si>
  <si>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</si>
  <si>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</si>
  <si>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</si>
  <si>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</si>
  <si>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</si>
  <si>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</si>
  <si>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</si>
  <si>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</si>
  <si>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</si>
  <si>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</si>
  <si>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</si>
  <si>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</si>
  <si>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</si>
  <si>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</si>
  <si>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</si>
  <si>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</si>
  <si>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</si>
  <si>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</si>
  <si>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</si>
  <si>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</si>
  <si>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</si>
  <si>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</si>
  <si>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</si>
  <si>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</si>
  <si>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</si>
  <si>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</si>
  <si>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</si>
  <si>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</si>
  <si>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</si>
  <si>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</si>
  <si>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</si>
  <si>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</si>
  <si>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</si>
  <si>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</si>
  <si>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</si>
  <si>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</si>
  <si>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</si>
  <si>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</si>
  <si>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</si>
  <si>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</si>
  <si>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</si>
  <si>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</si>
  <si>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</si>
  <si>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</si>
  <si>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</si>
  <si>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</si>
  <si>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</si>
  <si>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</si>
  <si>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</si>
  <si>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</si>
  <si>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</si>
  <si>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</si>
  <si>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</si>
  <si>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</si>
  <si>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</si>
  <si>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</si>
  <si>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</si>
  <si>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</si>
  <si>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</si>
  <si>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</si>
  <si>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</si>
  <si>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</si>
  <si>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</si>
  <si>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</si>
  <si>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</si>
  <si>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</si>
  <si>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</si>
  <si>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</si>
  <si>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</si>
  <si>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</si>
  <si>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</si>
  <si>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</si>
  <si>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</si>
  <si>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</si>
  <si>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</si>
  <si>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</si>
  <si>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</si>
  <si>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</si>
  <si>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</si>
  <si>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</si>
  <si>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</si>
  <si>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</si>
  <si>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</si>
  <si>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</si>
  <si>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</si>
  <si>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</si>
  <si>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</si>
  <si>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</si>
  <si>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</si>
  <si>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</si>
  <si>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</si>
  <si>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</si>
  <si>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</si>
  <si>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</si>
  <si>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</si>
  <si>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</si>
  <si>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</si>
  <si>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</si>
  <si>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</si>
  <si>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</si>
  <si>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</si>
  <si>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</si>
  <si>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</si>
  <si>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</si>
  <si>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</si>
  <si>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</si>
  <si>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</si>
  <si>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</si>
  <si>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</si>
  <si>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</si>
  <si>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</si>
  <si>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</si>
  <si>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</si>
  <si>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</si>
  <si>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</si>
  <si>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</si>
  <si>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</si>
  <si>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</si>
  <si>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</si>
  <si>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</si>
  <si>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</si>
  <si>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</si>
  <si>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</si>
  <si>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</si>
  <si>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</si>
  <si>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</si>
  <si>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</si>
  <si>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</si>
  <si>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</si>
  <si>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</si>
  <si>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</si>
  <si>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</si>
  <si>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</si>
  <si>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</si>
  <si>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</si>
  <si>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</si>
  <si>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</si>
  <si>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</si>
  <si>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</si>
  <si>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</si>
  <si>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</si>
  <si>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</si>
  <si>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</si>
  <si>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</si>
  <si>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</si>
  <si>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</si>
  <si>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</si>
  <si>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</si>
  <si>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</si>
  <si>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</si>
  <si>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</si>
  <si>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</si>
  <si>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</si>
  <si>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</si>
  <si>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</si>
  <si>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</si>
  <si>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</si>
  <si>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</si>
  <si>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</si>
  <si>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</si>
  <si>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</si>
  <si>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</si>
  <si>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</si>
  <si>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</si>
  <si>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</si>
  <si>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</si>
  <si>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</si>
  <si>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</si>
  <si>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</si>
  <si>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</si>
  <si>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</si>
  <si>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</si>
  <si>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</si>
  <si>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</si>
  <si>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</si>
  <si>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</si>
  <si>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</si>
  <si>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</si>
  <si>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</si>
  <si>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</si>
  <si>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</si>
  <si>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</si>
  <si>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</si>
  <si>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</si>
  <si>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</si>
  <si>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</si>
  <si>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</si>
  <si>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</si>
  <si>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</si>
  <si>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</si>
  <si>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</si>
  <si>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</si>
  <si>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</si>
  <si>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</si>
  <si>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</si>
  <si>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</si>
  <si>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</si>
  <si>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</si>
  <si>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</si>
  <si>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</si>
  <si>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</si>
  <si>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</si>
  <si>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</si>
  <si>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</si>
  <si>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</si>
  <si>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</si>
  <si>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</si>
  <si>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</si>
  <si>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</si>
  <si>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</si>
  <si>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</si>
  <si>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</si>
  <si>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</si>
  <si>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</si>
  <si>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</si>
  <si>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</si>
  <si>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</si>
  <si>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</si>
  <si>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</si>
  <si>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</si>
  <si>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</si>
  <si>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</si>
  <si>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</si>
  <si>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</si>
  <si>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</si>
  <si>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</si>
  <si>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</si>
  <si>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</si>
  <si>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</si>
  <si>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</si>
  <si>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</si>
  <si>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</si>
  <si>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</si>
  <si>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</si>
  <si>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</si>
  <si>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</si>
  <si>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</si>
  <si>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</si>
  <si>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</si>
  <si>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</si>
  <si>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</si>
  <si>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</si>
  <si>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</si>
  <si>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</si>
  <si>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</si>
  <si>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</si>
  <si>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</si>
  <si>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</si>
  <si>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</si>
  <si>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</si>
  <si>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</si>
  <si>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</si>
  <si>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</si>
  <si>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</si>
  <si>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</si>
  <si>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</si>
  <si>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</si>
  <si>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</si>
  <si>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</si>
  <si>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</si>
  <si>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</si>
  <si>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</si>
  <si>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</si>
  <si>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</si>
  <si>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</si>
  <si>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</si>
  <si>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</si>
  <si>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</si>
  <si>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</si>
  <si>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</si>
  <si>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</si>
  <si>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</si>
  <si>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</si>
  <si>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</si>
  <si>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</si>
  <si>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</si>
  <si>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</si>
  <si>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</si>
  <si>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</si>
  <si>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</si>
  <si>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</si>
  <si>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</si>
  <si>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</si>
  <si>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</si>
  <si>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</si>
  <si>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</si>
  <si>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</si>
  <si>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</si>
  <si>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</si>
  <si>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</si>
  <si>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</si>
  <si>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</si>
  <si>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</si>
  <si>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</si>
  <si>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</si>
  <si>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</si>
  <si>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</si>
  <si>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</si>
  <si>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</si>
  <si>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</si>
  <si>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</si>
  <si>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</si>
  <si>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</si>
  <si>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</si>
  <si>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</si>
  <si>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</si>
  <si>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</si>
  <si>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</si>
  <si>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</si>
  <si>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</si>
  <si>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</si>
  <si>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</si>
  <si>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</si>
  <si>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</si>
  <si>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</si>
  <si>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</si>
  <si>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</si>
  <si>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</si>
  <si>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</si>
  <si>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</si>
  <si>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</si>
  <si>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</si>
  <si>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</si>
  <si>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</si>
  <si>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</si>
  <si>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</si>
  <si>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</si>
  <si>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</si>
  <si>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</si>
  <si>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</si>
  <si>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</si>
  <si>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</si>
  <si>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</si>
  <si>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</si>
  <si>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</si>
  <si>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</si>
  <si>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</si>
  <si>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</si>
  <si>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</si>
  <si>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</si>
  <si>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</si>
  <si>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</si>
  <si>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</si>
  <si>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</si>
  <si>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</si>
  <si>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</si>
  <si>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</si>
  <si>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</si>
  <si>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</si>
  <si>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</si>
  <si>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</si>
  <si>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</si>
  <si>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</si>
  <si>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</si>
  <si>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</si>
  <si>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</si>
  <si>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</si>
  <si>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</si>
  <si>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</si>
  <si>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</si>
  <si>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</si>
  <si>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</si>
  <si>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</si>
  <si>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</si>
  <si>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</si>
  <si>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</si>
  <si>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</si>
  <si>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</si>
  <si>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</si>
  <si>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</si>
  <si>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</si>
  <si>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</si>
  <si>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</si>
  <si>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</si>
  <si>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</si>
  <si>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</si>
  <si>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</si>
  <si>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</si>
  <si>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</si>
  <si>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</si>
  <si>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</si>
  <si>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</si>
  <si>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</si>
  <si>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</si>
  <si>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</si>
  <si>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</si>
  <si>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</si>
  <si>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</si>
  <si>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</si>
  <si>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</si>
  <si>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</si>
  <si>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</si>
  <si>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</si>
  <si>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</si>
  <si>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</si>
  <si>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</si>
  <si>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</si>
  <si>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</si>
  <si>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</si>
  <si>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</si>
  <si>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</si>
  <si>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</si>
  <si>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</si>
  <si>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</si>
  <si>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</si>
  <si>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</si>
  <si>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</si>
  <si>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</si>
  <si>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</si>
  <si>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</si>
  <si>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</si>
  <si>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</si>
  <si>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</si>
  <si>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</si>
  <si>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</si>
  <si>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</si>
  <si>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</si>
  <si>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</si>
  <si>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</si>
  <si>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</si>
  <si>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</si>
  <si>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</si>
  <si>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</si>
  <si>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</si>
  <si>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</si>
  <si>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</si>
  <si>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</si>
  <si>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</si>
  <si>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</si>
  <si>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</si>
  <si>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</si>
  <si>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</si>
  <si>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</si>
  <si>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</si>
  <si>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</si>
  <si>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</si>
  <si>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</si>
  <si>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</si>
  <si>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</si>
  <si>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</si>
  <si>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</si>
  <si>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</si>
  <si>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</si>
  <si>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</si>
  <si>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</si>
  <si>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</si>
  <si>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</si>
  <si>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</si>
  <si>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</si>
  <si>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</si>
  <si>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</si>
  <si>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</si>
  <si>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</si>
  <si>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</si>
  <si>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</si>
  <si>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</si>
  <si>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</si>
  <si>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</si>
  <si>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</si>
  <si>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</si>
  <si>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</si>
  <si>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</si>
  <si>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</si>
  <si>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</si>
  <si>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</si>
  <si>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</si>
  <si>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</si>
  <si>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</si>
  <si>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</si>
  <si>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</si>
  <si>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</si>
  <si>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</si>
  <si>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</si>
  <si>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</si>
  <si>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</si>
  <si>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</si>
  <si>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</si>
  <si>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</si>
  <si>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</si>
  <si>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</si>
  <si>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</si>
  <si>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</si>
  <si>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</si>
  <si>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</si>
  <si>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</si>
  <si>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</si>
  <si>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</si>
  <si>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</si>
  <si>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</si>
  <si>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</si>
  <si>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</si>
  <si>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</si>
  <si>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</si>
  <si>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</si>
  <si>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</si>
  <si>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</si>
  <si>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</si>
  <si>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</si>
  <si>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</si>
  <si>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</si>
  <si>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</si>
  <si>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</si>
  <si>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</si>
  <si>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</si>
  <si>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</si>
  <si>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</si>
  <si>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</si>
  <si>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</si>
  <si>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</si>
  <si>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</si>
  <si>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</si>
  <si>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</si>
  <si>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</si>
  <si>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</si>
  <si>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</si>
  <si>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</si>
  <si>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</si>
  <si>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</si>
  <si>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</si>
  <si>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</si>
  <si>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</si>
  <si>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</si>
  <si>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</si>
  <si>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</si>
  <si>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</si>
  <si>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</si>
  <si>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</si>
  <si>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</si>
  <si>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</si>
  <si>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</si>
  <si>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</si>
  <si>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</si>
  <si>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</si>
  <si>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</si>
  <si>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</si>
  <si>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</si>
  <si>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</si>
  <si>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</si>
  <si>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</si>
  <si>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</si>
  <si>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</si>
  <si>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</si>
  <si>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</si>
  <si>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</si>
  <si>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</si>
  <si>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</si>
  <si>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</si>
  <si>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</si>
  <si>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</si>
  <si>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</si>
  <si>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</si>
  <si>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</si>
  <si>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</si>
  <si>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</si>
  <si>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</si>
  <si>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</si>
  <si>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</si>
  <si>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</si>
  <si>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</si>
  <si>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</si>
  <si>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</si>
  <si>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</si>
  <si>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</si>
  <si>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</si>
  <si>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</si>
  <si>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</si>
  <si>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</si>
  <si>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</si>
  <si>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</si>
  <si>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</si>
  <si>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</si>
  <si>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</si>
  <si>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</si>
  <si>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</si>
  <si>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</si>
  <si>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</si>
  <si>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</si>
  <si>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</si>
  <si>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</si>
  <si>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</si>
  <si>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</si>
  <si>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</si>
  <si>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</si>
  <si>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</si>
  <si>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</si>
  <si>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</si>
  <si>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</si>
  <si>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</si>
  <si>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</si>
  <si>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</si>
  <si>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</si>
  <si>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</si>
  <si>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</si>
  <si>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</si>
  <si>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</si>
  <si>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</si>
  <si>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</si>
  <si>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</si>
  <si>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</si>
  <si>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</si>
  <si>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</si>
  <si>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</si>
  <si>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</si>
  <si>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</si>
  <si>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</si>
  <si>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</si>
  <si>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</si>
  <si>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</si>
  <si>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</si>
  <si>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</si>
  <si>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</si>
  <si>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</si>
  <si>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</si>
  <si>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</si>
  <si>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</si>
  <si>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</si>
  <si>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</si>
  <si>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</si>
  <si>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</si>
  <si>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</si>
  <si>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</si>
  <si>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</si>
  <si>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</si>
  <si>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</si>
  <si>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</si>
  <si>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</si>
  <si>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</si>
  <si>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</si>
  <si>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</si>
  <si>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</si>
  <si>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</si>
  <si>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</si>
  <si>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</si>
  <si>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</si>
  <si>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</si>
  <si>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</si>
  <si>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</si>
  <si>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</si>
  <si>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</si>
  <si>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</si>
  <si>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</si>
  <si>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</si>
  <si>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</si>
  <si>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</si>
  <si>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</si>
  <si>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</si>
  <si>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</si>
  <si>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</si>
  <si>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</si>
  <si>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</si>
  <si>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</si>
  <si>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</si>
  <si>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</si>
  <si>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</si>
  <si>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</si>
  <si>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</si>
  <si>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</si>
  <si>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</si>
  <si>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</si>
  <si>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</si>
  <si>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</si>
  <si>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</si>
  <si>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</si>
  <si>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</si>
  <si>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</si>
  <si>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</si>
  <si>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</si>
  <si>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</si>
  <si>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</si>
  <si>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</si>
  <si>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</si>
  <si>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</si>
  <si>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</si>
  <si>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</si>
  <si>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</si>
  <si>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</si>
  <si>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</si>
  <si>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</si>
  <si>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</si>
  <si>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</si>
  <si>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</si>
  <si>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</si>
  <si>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</si>
  <si>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</si>
  <si>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</si>
  <si>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</si>
  <si>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</si>
  <si>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</si>
  <si>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</si>
  <si>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</si>
  <si>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</si>
  <si>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</si>
  <si>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</si>
  <si>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</si>
  <si>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</si>
  <si>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</si>
  <si>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</si>
  <si>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</si>
  <si>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</si>
  <si>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</si>
  <si>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</si>
  <si>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</si>
  <si>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</si>
  <si>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</si>
  <si>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</si>
  <si>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</si>
  <si>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</si>
  <si>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</si>
  <si>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</si>
  <si>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</si>
  <si>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</si>
  <si>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</si>
  <si>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</si>
  <si>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</si>
  <si>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</si>
  <si>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</si>
  <si>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</si>
  <si>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</si>
  <si>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</si>
  <si>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</si>
  <si>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</si>
  <si>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</si>
  <si>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</si>
  <si>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</si>
  <si>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</si>
  <si>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</si>
  <si>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</si>
  <si>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</si>
  <si>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</si>
  <si>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</si>
  <si>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</si>
  <si>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</si>
  <si>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</si>
  <si>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</si>
  <si>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</si>
  <si>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</si>
  <si>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</si>
  <si>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</si>
  <si>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</si>
  <si>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</si>
  <si>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</si>
  <si>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</si>
  <si>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</si>
  <si>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</si>
  <si>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</si>
  <si>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</si>
  <si>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</si>
  <si>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</si>
  <si>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</si>
  <si>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</si>
  <si>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</si>
  <si>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</si>
  <si>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</si>
  <si>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</si>
  <si>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</si>
  <si>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</si>
  <si>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</si>
  <si>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</si>
  <si>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</si>
  <si>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</si>
  <si>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</si>
  <si>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</si>
  <si>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</si>
  <si>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</si>
  <si>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</si>
  <si>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</si>
  <si>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</si>
  <si>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</si>
  <si>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</si>
  <si>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</si>
  <si>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</si>
  <si>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</si>
  <si>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</si>
  <si>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</si>
  <si>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</si>
  <si>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</si>
  <si>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</si>
  <si>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</si>
  <si>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</si>
  <si>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</si>
  <si>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</si>
  <si>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</si>
  <si>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</si>
  <si>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</si>
  <si>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</si>
  <si>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</si>
  <si>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</si>
  <si>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</si>
  <si>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</si>
  <si>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</si>
  <si>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</si>
  <si>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</si>
  <si>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</si>
  <si>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</si>
  <si>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</si>
  <si>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</si>
  <si>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</si>
  <si>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</si>
  <si>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</si>
  <si>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</si>
  <si>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</si>
  <si>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</si>
  <si>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</si>
  <si>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</si>
  <si>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</si>
  <si>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</si>
  <si>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</si>
  <si>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</si>
  <si>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</si>
  <si>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</si>
  <si>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</si>
  <si>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</si>
  <si>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</si>
  <si>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</si>
  <si>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</si>
  <si>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</si>
  <si>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</si>
  <si>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</si>
  <si>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</si>
  <si>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</si>
  <si>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</si>
  <si>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</si>
  <si>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</si>
  <si>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</si>
  <si>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</si>
  <si>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</si>
  <si>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</si>
  <si>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</si>
  <si>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</si>
  <si>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</si>
  <si>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</si>
  <si>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</si>
  <si>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</si>
  <si>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</si>
  <si>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</si>
  <si>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</si>
  <si>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</si>
  <si>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</si>
  <si>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</si>
  <si>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</si>
  <si>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</si>
  <si>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</si>
  <si>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</si>
  <si>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</si>
  <si>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</si>
  <si>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</si>
  <si>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</si>
  <si>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</si>
  <si>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</si>
  <si>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</si>
  <si>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</si>
  <si>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</si>
  <si>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</si>
  <si>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</si>
  <si>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</si>
  <si>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</si>
  <si>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</si>
  <si>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</si>
  <si>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</si>
  <si>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</si>
  <si>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</si>
  <si>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</si>
  <si>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</si>
  <si>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</si>
  <si>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</si>
  <si>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</si>
  <si>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</si>
  <si>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</si>
  <si>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</si>
  <si>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</si>
  <si>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</si>
  <si>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</si>
  <si>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</si>
  <si>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</si>
  <si>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</si>
  <si>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</si>
  <si>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</si>
  <si>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</si>
  <si>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</si>
  <si>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</si>
  <si>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</si>
  <si>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</si>
  <si>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</si>
  <si>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</si>
  <si>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</si>
  <si>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</si>
  <si>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</si>
  <si>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</si>
  <si>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</si>
  <si>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</si>
  <si>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</si>
  <si>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</si>
  <si>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</si>
  <si>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</si>
  <si>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</si>
  <si>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</si>
  <si>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</si>
  <si>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</si>
  <si>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</si>
  <si>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</si>
  <si>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</si>
  <si>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</si>
  <si>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</si>
  <si>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</si>
  <si>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</si>
  <si>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</si>
  <si>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</si>
  <si>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</si>
  <si>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</si>
  <si>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</si>
  <si>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</si>
  <si>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</si>
  <si>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</si>
  <si>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</si>
  <si>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</si>
  <si>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</si>
  <si>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</si>
  <si>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</si>
  <si>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</si>
  <si>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</si>
  <si>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</si>
  <si>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</si>
  <si>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</si>
  <si>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</si>
  <si>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</si>
  <si>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</si>
  <si>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</si>
  <si>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</si>
  <si>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</si>
  <si>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</si>
  <si>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</si>
  <si>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</si>
  <si>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</si>
  <si>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</si>
  <si>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</si>
  <si>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</si>
  <si>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</si>
  <si>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</si>
  <si>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</si>
  <si>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</si>
  <si>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</si>
  <si>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</si>
  <si>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</si>
  <si>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</si>
  <si>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</si>
  <si>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</si>
  <si>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</si>
  <si>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</si>
  <si>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</si>
  <si>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</si>
  <si>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</si>
  <si>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</si>
  <si>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</si>
  <si>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</si>
  <si>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</si>
  <si>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</si>
  <si>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</si>
  <si>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</si>
  <si>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</si>
  <si>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</si>
  <si>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</si>
  <si>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</si>
  <si>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</si>
  <si>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</si>
  <si>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</si>
  <si>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</si>
  <si>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</si>
  <si>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</si>
  <si>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</si>
  <si>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</si>
  <si>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</si>
  <si>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</si>
  <si>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</si>
  <si>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</si>
  <si>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</si>
  <si>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</si>
  <si>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</si>
  <si>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</si>
  <si>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</si>
  <si>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</si>
  <si>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</si>
  <si>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</si>
  <si>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</si>
  <si>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</si>
  <si>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</si>
  <si>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</si>
  <si>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</si>
  <si>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</si>
  <si>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</si>
  <si>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</si>
  <si>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</si>
  <si>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</si>
  <si>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</si>
  <si>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</si>
  <si>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</si>
  <si>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</si>
  <si>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</si>
  <si>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</si>
  <si>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</si>
  <si>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</si>
  <si>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</si>
  <si>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</si>
  <si>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</si>
  <si>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</si>
  <si>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</si>
  <si>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</si>
  <si>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</si>
  <si>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</si>
  <si>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</si>
  <si>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</si>
  <si>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</si>
  <si>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</si>
  <si>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</si>
  <si>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</si>
  <si>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</si>
  <si>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</si>
  <si>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</si>
  <si>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</si>
  <si>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</si>
  <si>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</si>
  <si>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</si>
  <si>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</si>
  <si>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</si>
  <si>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</si>
  <si>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</si>
  <si>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</si>
  <si>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</si>
  <si>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</si>
  <si>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</si>
  <si>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</si>
  <si>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</si>
  <si>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</si>
  <si>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</si>
  <si>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</si>
  <si>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</si>
  <si>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</si>
  <si>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</si>
  <si>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</si>
  <si>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</si>
  <si>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</si>
  <si>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</si>
  <si>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</si>
  <si>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</si>
  <si>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</si>
  <si>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</si>
  <si>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</si>
  <si>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</si>
  <si>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</si>
  <si>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</si>
  <si>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</si>
  <si>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</si>
  <si>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</si>
  <si>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</si>
  <si>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</si>
  <si>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</si>
  <si>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</si>
  <si>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</si>
  <si>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</si>
  <si>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</si>
  <si>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</si>
  <si>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</si>
  <si>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</si>
  <si>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</si>
  <si>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</si>
  <si>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</si>
  <si>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</si>
  <si>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</si>
  <si>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</si>
  <si>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</si>
  <si>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</si>
  <si>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</si>
  <si>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</si>
  <si>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</si>
  <si>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</si>
  <si>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</si>
  <si>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</si>
  <si>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</si>
  <si>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</si>
  <si>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</si>
  <si>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</si>
  <si>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</si>
  <si>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</si>
  <si>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</si>
  <si>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</si>
  <si>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</si>
  <si>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</si>
  <si>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</si>
  <si>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</si>
  <si>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</si>
  <si>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</si>
  <si>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</si>
  <si>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</si>
  <si>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</si>
  <si>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</si>
  <si>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</si>
  <si>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</si>
  <si>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</si>
  <si>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</si>
  <si>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</si>
  <si>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</si>
  <si>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</si>
  <si>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</si>
  <si>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</si>
  <si>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</si>
  <si>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</si>
  <si>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</si>
  <si>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</si>
  <si>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</si>
  <si>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</si>
  <si>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</si>
  <si>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</si>
  <si>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</si>
  <si>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</si>
  <si>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</si>
  <si>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</si>
  <si>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</si>
  <si>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</si>
  <si>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</si>
  <si>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</si>
  <si>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</si>
  <si>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</si>
  <si>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</si>
  <si>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</si>
  <si>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</si>
  <si>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</si>
  <si>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</si>
  <si>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</si>
  <si>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</si>
  <si>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</si>
  <si>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</si>
  <si>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</si>
  <si>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</si>
  <si>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</si>
  <si>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</si>
  <si>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</si>
  <si>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</si>
  <si>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</si>
  <si>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</si>
  <si>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</si>
  <si>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</si>
  <si>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</si>
  <si>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</si>
  <si>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</si>
  <si>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</si>
  <si>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</si>
  <si>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</si>
  <si>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</si>
  <si>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</si>
  <si>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</si>
  <si>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</si>
  <si>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</si>
  <si>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</si>
  <si>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</si>
  <si>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</si>
  <si>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</si>
  <si>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</si>
  <si>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</si>
  <si>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</si>
  <si>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</si>
  <si>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</si>
  <si>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</si>
  <si>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</si>
  <si>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</si>
  <si>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</si>
  <si>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</si>
  <si>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</si>
  <si>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</si>
  <si>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</si>
  <si>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</si>
  <si>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</si>
  <si>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</si>
  <si>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</si>
  <si>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</si>
  <si>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</si>
  <si>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</si>
  <si>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</si>
  <si>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</si>
  <si>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</si>
  <si>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</si>
  <si>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</si>
  <si>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</si>
  <si>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</si>
  <si>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</si>
  <si>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</si>
  <si>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</si>
  <si>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</si>
  <si>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</si>
  <si>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</si>
  <si>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</si>
  <si>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</si>
  <si>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</si>
  <si>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</si>
  <si>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</si>
  <si>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</si>
  <si>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</si>
  <si>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</si>
  <si>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</si>
  <si>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</si>
  <si>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</si>
  <si>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</si>
  <si>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</si>
  <si>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</si>
  <si>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</si>
  <si>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</si>
  <si>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</si>
  <si>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</si>
  <si>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</si>
  <si>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</si>
  <si>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</si>
  <si>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</si>
  <si>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</si>
  <si>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</si>
  <si>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</si>
  <si>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</si>
  <si>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</si>
  <si>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</si>
  <si>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</si>
  <si>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</si>
  <si>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</si>
  <si>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</si>
  <si>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</si>
  <si>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</si>
  <si>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</si>
  <si>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</si>
  <si>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</si>
  <si>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</si>
  <si>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</si>
  <si>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</si>
  <si>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</si>
  <si>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</si>
  <si>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</si>
  <si>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</si>
  <si>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</si>
  <si>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</si>
  <si>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</si>
  <si>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</si>
  <si>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</si>
  <si>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</si>
  <si>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</si>
  <si>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</si>
  <si>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</si>
  <si>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</si>
  <si>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</si>
  <si>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</si>
  <si>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</si>
  <si>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</si>
  <si>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</si>
  <si>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</si>
  <si>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</si>
  <si>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</si>
  <si>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</si>
  <si>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</si>
  <si>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</si>
  <si>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</si>
  <si>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</si>
  <si>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</si>
  <si>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</si>
  <si>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</si>
  <si>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</si>
  <si>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</si>
  <si>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</si>
  <si>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</si>
  <si>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</si>
  <si>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</si>
  <si>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</si>
  <si>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</si>
  <si>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</si>
  <si>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</si>
  <si>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</si>
  <si>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</si>
  <si>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</si>
  <si>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</si>
  <si>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</si>
  <si>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</si>
  <si>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</si>
  <si>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</si>
  <si>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</si>
  <si>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</si>
  <si>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</si>
  <si>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</si>
  <si>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</si>
  <si>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</si>
  <si>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</si>
  <si>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</si>
  <si>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</si>
  <si>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</si>
  <si>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</si>
  <si>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</si>
  <si>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</si>
  <si>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</si>
  <si>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</si>
  <si>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</si>
  <si>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</si>
  <si>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</si>
  <si>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</si>
  <si>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</si>
  <si>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</si>
  <si>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</si>
  <si>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</si>
  <si>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</si>
  <si>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</si>
  <si>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</si>
  <si>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</si>
  <si>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</si>
  <si>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</si>
  <si>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</si>
  <si>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</si>
  <si>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</si>
  <si>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</si>
  <si>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</si>
  <si>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</si>
  <si>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</si>
  <si>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</si>
  <si>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</si>
  <si>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</si>
  <si>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</si>
  <si>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</si>
  <si>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</si>
  <si>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</si>
  <si>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</si>
  <si>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</si>
  <si>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</si>
  <si>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</si>
  <si>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</si>
  <si>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</si>
  <si>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</si>
  <si>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</si>
  <si>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</si>
  <si>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</si>
  <si>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</si>
  <si>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</si>
  <si>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</si>
  <si>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</si>
  <si>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</si>
  <si>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</si>
  <si>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</si>
  <si>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</si>
  <si>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</si>
  <si>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</si>
  <si>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</si>
  <si>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</si>
  <si>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</si>
  <si>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</si>
  <si>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</si>
  <si>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</si>
  <si>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</si>
  <si>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</si>
  <si>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</si>
  <si>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</si>
  <si>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</si>
  <si>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</si>
  <si>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</si>
  <si>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</si>
  <si>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</si>
  <si>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</si>
  <si>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</si>
  <si>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</si>
  <si>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</si>
  <si>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</si>
  <si>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</si>
  <si>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</si>
  <si>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</si>
  <si>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</si>
  <si>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</si>
  <si>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</si>
  <si>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</si>
  <si>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</si>
  <si>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</si>
  <si>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</si>
  <si>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</si>
  <si>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</si>
  <si>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</si>
  <si>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</si>
  <si>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</si>
  <si>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</si>
  <si>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</si>
  <si>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</si>
  <si>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</si>
  <si>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</si>
  <si>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</si>
  <si>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</si>
  <si>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</si>
  <si>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</si>
  <si>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</si>
  <si>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</si>
  <si>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</si>
  <si>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</si>
  <si>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</si>
  <si>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</si>
  <si>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</si>
  <si>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</si>
  <si>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</si>
  <si>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</si>
  <si>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</si>
  <si>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</si>
  <si>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</si>
  <si>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</si>
  <si>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</si>
  <si>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</si>
  <si>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</si>
  <si>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</si>
  <si>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</si>
  <si>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</si>
  <si>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</si>
  <si>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</si>
  <si>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</si>
  <si>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</si>
  <si>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</si>
  <si>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</si>
  <si>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</si>
  <si>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</si>
  <si>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</si>
  <si>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</si>
  <si>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</si>
  <si>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</si>
  <si>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</si>
  <si>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</si>
  <si>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</si>
  <si>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</si>
  <si>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</si>
  <si>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</si>
  <si>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</si>
  <si>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</si>
  <si>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</si>
  <si>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</si>
  <si>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</si>
  <si>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</si>
  <si>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</si>
  <si>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</si>
  <si>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</si>
  <si>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</si>
  <si>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</si>
  <si>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</si>
  <si>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</si>
  <si>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</si>
  <si>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</si>
  <si>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</si>
  <si>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</si>
  <si>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</si>
  <si>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</si>
  <si>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</si>
  <si>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</si>
  <si>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</si>
  <si>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</si>
  <si>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</si>
  <si>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</si>
  <si>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</si>
  <si>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</si>
  <si>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</si>
  <si>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</si>
  <si>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</si>
  <si>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</si>
  <si>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</si>
  <si>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</si>
  <si>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</si>
  <si>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</si>
  <si>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</si>
  <si>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</si>
  <si>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</si>
  <si>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</si>
  <si>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</si>
  <si>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</si>
  <si>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</si>
  <si>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</si>
  <si>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</si>
  <si>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</si>
  <si>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</si>
  <si>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</si>
  <si>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</si>
  <si>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</si>
  <si>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</si>
  <si>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</si>
  <si>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</si>
  <si>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</si>
  <si>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</si>
  <si>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</si>
  <si>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</si>
  <si>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</si>
  <si>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</si>
  <si>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</si>
  <si>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</si>
  <si>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</si>
  <si>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</si>
  <si>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</si>
  <si>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</si>
  <si>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</si>
  <si>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</si>
  <si>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</si>
  <si>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</si>
  <si>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</si>
  <si>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</si>
  <si>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</si>
  <si>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</si>
  <si>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</si>
  <si>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</si>
  <si>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</si>
  <si>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</si>
  <si>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</si>
  <si>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</si>
  <si>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</si>
  <si>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</si>
  <si>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</si>
  <si>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</si>
  <si>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</si>
  <si>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</si>
  <si>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</si>
  <si>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</si>
  <si>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</si>
  <si>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</si>
  <si>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</si>
  <si>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</si>
  <si>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</si>
  <si>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</si>
  <si>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</si>
  <si>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</si>
  <si>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</si>
  <si>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</si>
  <si>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</si>
  <si>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</si>
  <si>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</si>
  <si>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</si>
  <si>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</si>
  <si>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</si>
  <si>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</si>
  <si>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</si>
  <si>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</si>
  <si>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</si>
  <si>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</si>
  <si>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</si>
  <si>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</si>
  <si>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</si>
  <si>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</si>
  <si>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</si>
  <si>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</si>
  <si>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</si>
  <si>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</si>
  <si>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</si>
  <si>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</si>
  <si>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</si>
  <si>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</si>
  <si>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</si>
  <si>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</si>
  <si>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</si>
  <si>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</si>
  <si>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</si>
  <si>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</si>
  <si>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</si>
  <si>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</si>
  <si>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</si>
  <si>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</si>
  <si>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</si>
  <si>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</si>
  <si>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</si>
  <si>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</si>
  <si>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</si>
  <si>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</si>
  <si>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</si>
  <si>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</si>
  <si>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</si>
  <si>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</si>
  <si>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</si>
  <si>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</si>
  <si>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</si>
  <si>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</si>
  <si>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</si>
  <si>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</si>
  <si>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</si>
  <si>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</si>
  <si>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</si>
  <si>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</si>
  <si>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</si>
  <si>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</si>
  <si>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</si>
  <si>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</si>
  <si>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</si>
  <si>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</si>
  <si>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</si>
  <si>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</si>
  <si>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</si>
  <si>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</si>
  <si>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</si>
  <si>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</si>
  <si>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</si>
  <si>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</si>
  <si>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</si>
  <si>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</si>
  <si>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</si>
  <si>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</si>
  <si>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</si>
  <si>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</si>
  <si>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</si>
  <si>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</si>
  <si>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</si>
  <si>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</si>
  <si>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</si>
  <si>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</si>
  <si>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</si>
  <si>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</si>
  <si>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</si>
  <si>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</si>
  <si>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</si>
  <si>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</si>
  <si>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</si>
  <si>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</si>
  <si>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</si>
  <si>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</si>
  <si>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</si>
  <si>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</si>
  <si>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</si>
  <si>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</si>
  <si>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</si>
  <si>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</si>
  <si>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</si>
  <si>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</si>
  <si>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</si>
  <si>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</si>
  <si>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</si>
  <si>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</si>
  <si>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</si>
  <si>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</si>
  <si>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</si>
  <si>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</si>
  <si>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</si>
  <si>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</si>
  <si>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</si>
  <si>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</si>
  <si>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</si>
  <si>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</si>
  <si>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</si>
  <si>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</si>
  <si>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</si>
  <si>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</si>
  <si>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</si>
  <si>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</si>
  <si>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</si>
  <si>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</si>
  <si>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</si>
  <si>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</si>
  <si>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</si>
  <si>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</si>
  <si>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</si>
  <si>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</si>
  <si>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</si>
  <si>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</si>
  <si>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</si>
  <si>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</si>
  <si>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</si>
  <si>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</si>
  <si>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</si>
  <si>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</si>
  <si>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</si>
  <si>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</si>
  <si>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</si>
  <si>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</si>
  <si>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</si>
  <si>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</si>
  <si>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</si>
  <si>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</si>
  <si>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</si>
  <si>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</si>
  <si>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</si>
  <si>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</si>
  <si>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</si>
  <si>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</si>
  <si>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</si>
  <si>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</si>
  <si>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</si>
  <si>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</si>
  <si>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</si>
  <si>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</si>
  <si>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</si>
  <si>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</si>
  <si>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</si>
  <si>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</si>
  <si>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</si>
  <si>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</si>
  <si>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</si>
  <si>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</si>
  <si>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</si>
  <si>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</si>
  <si>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</si>
  <si>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</si>
  <si>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</si>
  <si>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</si>
  <si>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</si>
  <si>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</si>
  <si>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</si>
  <si>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</si>
  <si>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</si>
  <si>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</si>
  <si>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</si>
  <si>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</si>
  <si>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</si>
  <si>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</si>
  <si>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</si>
  <si>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</si>
  <si>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</si>
  <si>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</si>
  <si>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</si>
  <si>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</si>
  <si>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</si>
  <si>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</si>
  <si>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</si>
  <si>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</si>
  <si>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</si>
  <si>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</si>
  <si>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</si>
  <si>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</si>
  <si>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</si>
  <si>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</si>
  <si>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</si>
  <si>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</si>
  <si>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</si>
  <si>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</si>
  <si>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</si>
  <si>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</si>
  <si>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</si>
  <si>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</si>
  <si>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</si>
  <si>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</si>
  <si>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</si>
  <si>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</si>
  <si>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</si>
  <si>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</si>
  <si>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</si>
  <si>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</si>
  <si>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</si>
  <si>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</si>
  <si>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</si>
  <si>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</si>
  <si>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</si>
  <si>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</si>
  <si>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</si>
  <si>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</si>
  <si>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</si>
  <si>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</si>
  <si>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</si>
  <si>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</si>
  <si>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</si>
  <si>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</si>
  <si>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</si>
  <si>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</si>
  <si>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</si>
  <si>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</si>
  <si>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</si>
  <si>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</si>
  <si>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</si>
  <si>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</si>
  <si>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</si>
  <si>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</si>
  <si>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</si>
  <si>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</si>
  <si>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</si>
  <si>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</si>
  <si>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</si>
  <si>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</si>
  <si>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</si>
  <si>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</si>
  <si>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</si>
  <si>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</si>
  <si>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</si>
  <si>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</si>
  <si>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</si>
  <si>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</si>
  <si>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</si>
  <si>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</si>
  <si>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</si>
  <si>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</si>
  <si>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</si>
  <si>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</si>
  <si>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</si>
  <si>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</si>
  <si>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</si>
  <si>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</si>
  <si>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</si>
  <si>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</si>
  <si>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</si>
  <si>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</si>
  <si>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</si>
  <si>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</si>
  <si>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</si>
  <si>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</si>
  <si>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</si>
  <si>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</si>
  <si>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</si>
  <si>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</si>
  <si>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</si>
  <si>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</si>
  <si>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</si>
  <si>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</si>
  <si>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</si>
  <si>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</si>
  <si>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</si>
  <si>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</si>
  <si>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</si>
  <si>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</si>
  <si>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</si>
  <si>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</si>
  <si>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</si>
  <si>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</si>
  <si>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</si>
  <si>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</si>
  <si>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</si>
  <si>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</si>
  <si>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</si>
  <si>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</si>
  <si>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</si>
  <si>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</si>
  <si>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</si>
  <si>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</si>
  <si>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</si>
  <si>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</si>
  <si>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</si>
  <si>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</si>
  <si>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</si>
  <si>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</si>
  <si>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</si>
  <si>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</si>
  <si>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</si>
  <si>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</si>
  <si>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</si>
  <si>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</si>
  <si>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</si>
  <si>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</si>
  <si>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</si>
  <si>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</si>
  <si>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</si>
  <si>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</si>
  <si>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</si>
  <si>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</si>
  <si>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</si>
  <si>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</si>
  <si>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</si>
  <si>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</si>
  <si>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</si>
  <si>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</si>
  <si>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</si>
  <si>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</si>
  <si>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</si>
  <si>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</si>
  <si>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</si>
  <si>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</si>
  <si>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</si>
  <si>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</si>
  <si>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</si>
  <si>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</si>
  <si>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</si>
  <si>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</si>
  <si>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</si>
  <si>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</si>
  <si>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</si>
  <si>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</si>
  <si>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</si>
  <si>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</si>
  <si>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</si>
  <si>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</si>
  <si>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</si>
  <si>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</si>
  <si>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</si>
  <si>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</si>
  <si>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</si>
  <si>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</si>
  <si>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</si>
  <si>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</si>
  <si>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</si>
  <si>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</si>
  <si>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</si>
  <si>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</si>
  <si>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</si>
  <si>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</si>
  <si>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</si>
  <si>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</si>
  <si>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</si>
  <si>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</si>
  <si>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</si>
  <si>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</si>
  <si>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</si>
  <si>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</si>
  <si>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</si>
  <si>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</si>
  <si>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</si>
  <si>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</si>
  <si>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</si>
  <si>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</si>
  <si>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</si>
  <si>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</si>
  <si>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</si>
  <si>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</si>
  <si>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</si>
  <si>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</si>
  <si>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</si>
  <si>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</si>
  <si>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</si>
  <si>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</si>
  <si>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</si>
  <si>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</si>
  <si>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</si>
  <si>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</si>
  <si>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</si>
  <si>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</si>
  <si>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</si>
  <si>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</si>
  <si>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</si>
  <si>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</si>
  <si>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</si>
  <si>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</si>
  <si>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</si>
  <si>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</si>
  <si>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</si>
  <si>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</si>
  <si>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</si>
  <si>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</si>
  <si>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</si>
  <si>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</si>
  <si>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</si>
  <si>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</si>
  <si>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</si>
  <si>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</si>
  <si>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</si>
  <si>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</si>
  <si>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</si>
  <si>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</si>
  <si>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</si>
  <si>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</si>
  <si>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</si>
  <si>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</si>
  <si>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</si>
  <si>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</si>
  <si>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</si>
  <si>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</si>
  <si>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</si>
  <si>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</si>
  <si>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</si>
  <si>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</si>
  <si>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</si>
  <si>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</si>
  <si>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</si>
  <si>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</si>
  <si>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</si>
  <si>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</si>
  <si>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</si>
  <si>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</si>
  <si>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</si>
  <si>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</si>
  <si>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</si>
  <si>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</si>
  <si>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</si>
  <si>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</si>
  <si>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</si>
  <si>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</si>
  <si>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</si>
  <si>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</si>
  <si>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</si>
  <si>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</si>
  <si>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</si>
  <si>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</si>
  <si>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</si>
  <si>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</si>
  <si>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</si>
  <si>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</si>
  <si>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</si>
  <si>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</si>
  <si>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</si>
  <si>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</si>
  <si>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</si>
  <si>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</si>
  <si>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</si>
  <si>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</si>
  <si>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</si>
  <si>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</si>
  <si>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</si>
  <si>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</si>
  <si>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</si>
  <si>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</si>
  <si>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</si>
  <si>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</si>
  <si>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</si>
  <si>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</si>
  <si>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</si>
  <si>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</si>
  <si>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</si>
  <si>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</si>
  <si>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</si>
  <si>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</si>
  <si>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</si>
  <si>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</si>
  <si>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</si>
  <si>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</si>
  <si>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</si>
  <si>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</si>
  <si>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</si>
  <si>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</si>
  <si>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</si>
  <si>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</si>
  <si>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</si>
  <si>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</si>
  <si>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</si>
  <si>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</si>
  <si>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</si>
  <si>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</si>
  <si>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</si>
  <si>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</si>
  <si>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</si>
  <si>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</si>
  <si>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</si>
  <si>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</si>
  <si>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</si>
  <si>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</si>
  <si>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</si>
  <si>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</si>
  <si>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</si>
  <si>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</si>
  <si>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</si>
  <si>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</si>
  <si>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</si>
  <si>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</si>
  <si>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</si>
  <si>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</si>
  <si>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</si>
  <si>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</si>
  <si>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</si>
  <si>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</si>
  <si>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</si>
  <si>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</si>
  <si>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</si>
  <si>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</si>
  <si>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</si>
  <si>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</si>
  <si>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</si>
  <si>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</si>
  <si>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</si>
  <si>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</si>
  <si>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</si>
  <si>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</si>
  <si>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</si>
  <si>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</si>
  <si>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</si>
  <si>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</si>
  <si>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</si>
  <si>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</si>
  <si>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</si>
  <si>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</si>
  <si>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</si>
  <si>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</si>
  <si>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</si>
  <si>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</si>
  <si>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</si>
  <si>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</si>
  <si>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</si>
  <si>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</si>
  <si>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</si>
  <si>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</si>
  <si>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</si>
  <si>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</si>
  <si>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</si>
  <si>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</si>
  <si>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</si>
  <si>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</si>
  <si>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</si>
  <si>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</si>
  <si>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</si>
  <si>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</si>
  <si>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</si>
  <si>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</si>
  <si>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</si>
  <si>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</si>
  <si>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</si>
  <si>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</si>
  <si>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</si>
  <si>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</si>
  <si>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</si>
  <si>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</si>
  <si>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</si>
  <si>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</si>
  <si>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</si>
  <si>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</si>
  <si>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</si>
  <si>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</si>
  <si>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</si>
  <si>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</si>
  <si>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</si>
  <si>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</si>
  <si>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</si>
  <si>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</si>
  <si>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</si>
  <si>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</si>
  <si>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</si>
  <si>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</si>
  <si>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</si>
  <si>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</si>
  <si>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</si>
  <si>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</si>
  <si>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</si>
  <si>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</si>
  <si>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</si>
  <si>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</si>
  <si>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</si>
  <si>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</si>
  <si>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</si>
  <si>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</si>
  <si>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</si>
  <si>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</si>
  <si>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</si>
  <si>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</si>
  <si>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</si>
  <si>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</si>
  <si>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</si>
  <si>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</si>
  <si>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</si>
  <si>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</si>
  <si>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</si>
  <si>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</si>
  <si>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</si>
  <si>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</si>
  <si>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</si>
  <si>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</si>
  <si>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</si>
  <si>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</si>
  <si>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</si>
  <si>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</si>
  <si>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</si>
  <si>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</si>
  <si>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</si>
  <si>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</si>
  <si>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</si>
  <si>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</si>
  <si>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</si>
  <si>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</si>
  <si>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</si>
  <si>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</si>
  <si>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</si>
  <si>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</si>
  <si>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</si>
  <si>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</si>
  <si>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</si>
  <si>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</si>
  <si>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</si>
  <si>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</si>
  <si>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</si>
  <si>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</si>
  <si>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</si>
  <si>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</si>
  <si>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</si>
  <si>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</si>
  <si>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</si>
  <si>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</si>
  <si>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</si>
  <si>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</si>
  <si>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</si>
  <si>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</si>
  <si>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</si>
  <si>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</si>
  <si>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</si>
  <si>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</si>
  <si>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</si>
  <si>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</si>
  <si>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</si>
  <si>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</si>
  <si>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</si>
  <si>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</si>
  <si>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</si>
  <si>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</si>
  <si>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</si>
  <si>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</si>
  <si>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</si>
  <si>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</si>
  <si>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</si>
  <si>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</si>
  <si>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</si>
  <si>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</si>
  <si>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</si>
  <si>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</si>
  <si>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</si>
  <si>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</si>
  <si>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</si>
  <si>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</si>
  <si>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</si>
  <si>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</si>
  <si>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</si>
  <si>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</si>
  <si>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</si>
  <si>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</si>
  <si>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</si>
  <si>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</si>
  <si>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</si>
  <si>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</si>
  <si>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</si>
  <si>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</si>
  <si>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</si>
  <si>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</si>
  <si>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</si>
  <si>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</si>
  <si>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</si>
  <si>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</si>
  <si>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</si>
  <si>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</si>
  <si>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</si>
  <si>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</si>
  <si>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</si>
  <si>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</si>
  <si>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</si>
  <si>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</si>
  <si>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</si>
  <si>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</si>
  <si>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</si>
  <si>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</si>
  <si>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</si>
  <si>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</si>
  <si>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</si>
  <si>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</si>
  <si>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</si>
  <si>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</si>
  <si>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</si>
  <si>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</si>
  <si>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</si>
  <si>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</si>
  <si>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</si>
  <si>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</si>
  <si>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</si>
  <si>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</si>
  <si>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</si>
  <si>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</si>
  <si>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</si>
  <si>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</si>
  <si>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</si>
  <si>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</si>
  <si>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</si>
  <si>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</si>
  <si>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</si>
  <si>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</si>
  <si>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</si>
  <si>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</si>
  <si>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</si>
  <si>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</si>
  <si>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</si>
  <si>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</si>
  <si>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</si>
  <si>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</si>
  <si>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</si>
  <si>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</si>
  <si>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</si>
  <si>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</si>
  <si>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</si>
  <si>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</si>
  <si>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</si>
  <si>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</si>
  <si>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</si>
  <si>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</si>
  <si>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</si>
  <si>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</si>
  <si>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</si>
  <si>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</si>
  <si>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</si>
  <si>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</si>
  <si>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</si>
  <si>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</si>
  <si>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</si>
  <si>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</si>
  <si>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</si>
  <si>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</si>
  <si>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</si>
  <si>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</si>
  <si>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</si>
  <si>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</si>
  <si>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</si>
  <si>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</si>
  <si>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</si>
  <si>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</si>
  <si>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</si>
  <si>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</si>
  <si>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</si>
  <si>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</si>
  <si>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</si>
  <si>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</si>
  <si>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</si>
  <si>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</si>
  <si>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</si>
  <si>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</si>
  <si>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</si>
  <si>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</si>
  <si>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</si>
  <si>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</si>
  <si>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</si>
  <si>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</si>
  <si>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</si>
  <si>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</si>
  <si>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</si>
  <si>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</si>
  <si>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</si>
  <si>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</si>
  <si>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</si>
  <si>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</si>
  <si>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</si>
  <si>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</si>
  <si>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</si>
  <si>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</si>
  <si>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</si>
  <si>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</si>
  <si>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</si>
  <si>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</si>
  <si>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</si>
  <si>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</si>
  <si>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</si>
  <si>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</si>
  <si>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</si>
  <si>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</si>
  <si>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</si>
  <si>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</si>
  <si>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</si>
  <si>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</si>
  <si>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</si>
  <si>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</si>
  <si>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</si>
  <si>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</si>
  <si>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</si>
  <si>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</si>
  <si>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</si>
  <si>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</si>
  <si>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</si>
  <si>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</si>
  <si>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</si>
  <si>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</si>
  <si>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</si>
  <si>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</si>
  <si>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</si>
  <si>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</si>
  <si>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</si>
  <si>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</si>
  <si>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</si>
  <si>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</si>
  <si>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</si>
  <si>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</si>
  <si>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</si>
  <si>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</si>
  <si>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</si>
  <si>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</si>
  <si>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</si>
  <si>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</si>
  <si>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</si>
  <si>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</si>
  <si>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</si>
  <si>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</si>
  <si>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</si>
  <si>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</si>
  <si>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</si>
  <si>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</si>
  <si>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</si>
  <si>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</si>
  <si>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</si>
  <si>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</si>
  <si>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</si>
  <si>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</si>
  <si>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</si>
  <si>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</si>
  <si>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</si>
  <si>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</si>
  <si>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</si>
  <si>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</si>
  <si>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</si>
  <si>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</si>
  <si>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</si>
  <si>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</si>
  <si>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</si>
  <si>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</si>
  <si>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</si>
  <si>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</si>
  <si>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</si>
  <si>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</si>
  <si>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</si>
  <si>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</si>
  <si>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</si>
  <si>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</si>
  <si>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</si>
  <si>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</si>
  <si>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</si>
  <si>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</si>
  <si>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</si>
  <si>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</si>
  <si>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</si>
  <si>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</si>
  <si>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</si>
  <si>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</si>
  <si>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</si>
  <si>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</si>
  <si>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</si>
  <si>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</si>
  <si>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</si>
  <si>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</si>
  <si>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</si>
  <si>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</si>
  <si>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</si>
  <si>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</si>
  <si>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</si>
  <si>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</si>
  <si>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</si>
  <si>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</si>
  <si>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</si>
  <si>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</si>
  <si>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</si>
  <si>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</si>
  <si>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</si>
  <si>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</si>
  <si>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</si>
  <si>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</si>
  <si>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</si>
  <si>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</si>
  <si>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</si>
  <si>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</si>
  <si>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</si>
  <si>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</si>
  <si>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</si>
  <si>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</si>
  <si>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</si>
  <si>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</si>
  <si>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</si>
  <si>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</si>
  <si>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</si>
  <si>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</si>
  <si>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</si>
  <si>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</si>
  <si>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</si>
  <si>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</si>
  <si>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</si>
  <si>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</si>
  <si>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</si>
  <si>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</si>
  <si>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</si>
  <si>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</si>
  <si>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</si>
  <si>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</si>
  <si>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</si>
  <si>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</si>
  <si>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</si>
  <si>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</si>
  <si>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</si>
  <si>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</si>
  <si>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</si>
  <si>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</si>
  <si>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</si>
  <si>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</si>
  <si>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</si>
  <si>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</si>
  <si>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</si>
  <si>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</si>
  <si>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</si>
  <si>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</si>
  <si>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</si>
  <si>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</si>
  <si>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</si>
  <si>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</si>
  <si>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</si>
  <si>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</si>
  <si>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</si>
  <si>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</si>
  <si>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</si>
  <si>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</si>
  <si>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</si>
  <si>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</si>
  <si>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</si>
  <si>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</si>
  <si>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</si>
  <si>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</si>
  <si>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</si>
  <si>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</si>
  <si>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</si>
  <si>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</si>
  <si>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</si>
  <si>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</si>
  <si>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</si>
  <si>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</si>
  <si>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</si>
  <si>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</si>
  <si>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</si>
  <si>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</si>
  <si>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</si>
  <si>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</si>
  <si>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</si>
  <si>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</si>
  <si>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</si>
  <si>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</si>
  <si>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</si>
  <si>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</si>
  <si>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</si>
  <si>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</si>
  <si>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</si>
  <si>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</si>
  <si>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</si>
  <si>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</si>
  <si>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</si>
  <si>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</si>
  <si>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</si>
  <si>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</si>
  <si>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</si>
  <si>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</si>
  <si>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</si>
  <si>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</si>
  <si>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</si>
  <si>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</si>
  <si>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</si>
  <si>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</si>
  <si>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</si>
  <si>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</si>
  <si>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</si>
  <si>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</si>
  <si>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</si>
  <si>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</si>
  <si>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</si>
  <si>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</si>
  <si>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</si>
  <si>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</si>
  <si>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</si>
  <si>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</si>
  <si>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</si>
  <si>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</si>
  <si>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</si>
  <si>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</si>
  <si>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</si>
  <si>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</si>
  <si>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</si>
  <si>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</si>
  <si>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</si>
  <si>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</si>
  <si>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</si>
  <si>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</si>
  <si>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</si>
  <si>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</si>
  <si>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</si>
  <si>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</si>
  <si>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</si>
  <si>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</si>
  <si>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</si>
  <si>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</si>
  <si>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</si>
  <si>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</si>
  <si>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</si>
  <si>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</si>
  <si>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</si>
  <si>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</si>
  <si>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</si>
  <si>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</si>
  <si>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</si>
  <si>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</si>
  <si>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</si>
  <si>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</si>
  <si>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</si>
  <si>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</si>
  <si>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</si>
  <si>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</si>
  <si>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</si>
  <si>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</si>
  <si>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</si>
  <si>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</si>
  <si>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</si>
  <si>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</si>
  <si>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</si>
  <si>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</si>
  <si>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</si>
  <si>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</si>
  <si>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</si>
  <si>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</si>
  <si>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</si>
  <si>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</si>
  <si>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</si>
  <si>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</si>
  <si>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</si>
  <si>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</si>
  <si>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</si>
  <si>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</si>
  <si>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</si>
  <si>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</si>
  <si>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</si>
  <si>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</si>
  <si>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</si>
  <si>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</si>
  <si>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</si>
  <si>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</si>
  <si>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</si>
  <si>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</si>
  <si>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</si>
  <si>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</si>
  <si>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</si>
  <si>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</si>
  <si>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</si>
  <si>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</si>
  <si>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</si>
  <si>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</si>
  <si>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</si>
  <si>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</si>
  <si>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</si>
  <si>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</si>
  <si>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</si>
  <si>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</si>
  <si>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</si>
  <si>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</si>
  <si>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</si>
  <si>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</si>
  <si>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</si>
  <si>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</si>
  <si>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</si>
  <si>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</si>
  <si>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</si>
  <si>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</si>
  <si>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</si>
  <si>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</si>
  <si>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</si>
  <si>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</si>
  <si>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</si>
  <si>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</si>
  <si>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</si>
  <si>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</si>
  <si>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</si>
  <si>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</si>
  <si>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</si>
  <si>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</si>
  <si>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</si>
  <si>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</si>
  <si>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</si>
  <si>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</si>
  <si>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</si>
  <si>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</si>
  <si>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</si>
  <si>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</si>
  <si>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</si>
  <si>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</si>
  <si>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</si>
  <si>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</si>
  <si>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</si>
  <si>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</si>
  <si>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</si>
  <si>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</si>
  <si>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</si>
  <si>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</si>
  <si>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</si>
  <si>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</si>
  <si>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</si>
  <si>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</si>
  <si>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</si>
  <si>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</si>
  <si>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</si>
  <si>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</si>
  <si>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</si>
  <si>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</si>
  <si>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</si>
  <si>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</si>
  <si>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</si>
  <si>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</si>
  <si>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</si>
  <si>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</si>
  <si>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</si>
  <si>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</si>
  <si>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</si>
  <si>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</si>
  <si>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</si>
  <si>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</si>
  <si>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</si>
  <si>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</si>
  <si>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</si>
  <si>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</si>
  <si>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</si>
  <si>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</si>
  <si>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</si>
  <si>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</si>
  <si>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</si>
  <si>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</si>
  <si>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</si>
  <si>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</si>
  <si>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</si>
  <si>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</si>
  <si>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</si>
  <si>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</si>
  <si>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</si>
  <si>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</si>
  <si>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</si>
  <si>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</si>
  <si>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</si>
  <si>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</si>
  <si>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</si>
  <si>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</si>
  <si>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</si>
  <si>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</si>
  <si>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</si>
  <si>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</si>
  <si>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</si>
  <si>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</si>
  <si>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</si>
  <si>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</si>
  <si>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</si>
  <si>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</si>
  <si>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</si>
  <si>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</si>
  <si>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</si>
  <si>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</si>
  <si>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</si>
  <si>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</si>
  <si>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</si>
  <si>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</si>
  <si>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</si>
  <si>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</si>
  <si>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</si>
  <si>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</si>
  <si>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</si>
  <si>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</si>
  <si>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</si>
  <si>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</si>
  <si>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</si>
  <si>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</si>
  <si>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</si>
  <si>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</si>
  <si>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</si>
  <si>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</si>
  <si>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</si>
  <si>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</si>
  <si>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</si>
  <si>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</si>
  <si>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</si>
  <si>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</si>
  <si>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</si>
  <si>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</si>
  <si>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</si>
  <si>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</si>
  <si>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</si>
  <si>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</si>
  <si>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</si>
  <si>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</si>
  <si>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</si>
  <si>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</si>
  <si>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</si>
  <si>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</si>
  <si>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</si>
  <si>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</si>
  <si>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</si>
  <si>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</si>
  <si>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</si>
  <si>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</si>
  <si>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</si>
  <si>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</si>
  <si>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</si>
  <si>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</si>
  <si>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</si>
  <si>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</si>
  <si>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</si>
  <si>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</si>
  <si>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</si>
  <si>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</si>
  <si>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</si>
  <si>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</si>
  <si>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</si>
  <si>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</si>
  <si>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</si>
  <si>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</si>
  <si>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</si>
  <si>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</si>
  <si>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</si>
  <si>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</si>
  <si>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</si>
  <si>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</si>
  <si>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</si>
  <si>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</si>
  <si>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</si>
  <si>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</si>
  <si>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</si>
  <si>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</si>
  <si>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</si>
  <si>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</si>
  <si>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</si>
  <si>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</si>
  <si>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</si>
  <si>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</si>
  <si>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</si>
  <si>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</si>
  <si>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</si>
  <si>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</si>
  <si>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</si>
  <si>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</si>
  <si>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</si>
  <si>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</si>
  <si>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</si>
  <si>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</si>
  <si>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</si>
  <si>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</si>
  <si>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</si>
  <si>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</si>
  <si>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</si>
  <si>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</si>
  <si>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</si>
  <si>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</si>
  <si>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</si>
  <si>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</si>
  <si>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</si>
  <si>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</si>
  <si>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</si>
  <si>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</si>
  <si>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</si>
  <si>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</si>
  <si>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</si>
  <si>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</si>
  <si>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</si>
  <si>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</si>
  <si>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</si>
  <si>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</si>
  <si>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</si>
  <si>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</si>
  <si>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</si>
  <si>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</si>
  <si>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</si>
  <si>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</si>
  <si>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</si>
  <si>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</si>
  <si>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</si>
  <si>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</si>
  <si>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</si>
  <si>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</si>
  <si>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</si>
  <si>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</si>
  <si>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</si>
  <si>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</si>
  <si>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</si>
  <si>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</si>
  <si>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</si>
  <si>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</si>
  <si>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</si>
  <si>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</si>
  <si>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</si>
  <si>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</si>
  <si>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</si>
  <si>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</si>
  <si>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</si>
  <si>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</si>
  <si>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</si>
  <si>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</si>
  <si>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</si>
  <si>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</si>
  <si>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</si>
  <si>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</si>
  <si>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</si>
  <si>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</si>
  <si>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</si>
  <si>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</si>
  <si>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</si>
  <si>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</si>
  <si>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</si>
  <si>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</si>
  <si>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</si>
  <si>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</si>
  <si>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</si>
  <si>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</si>
  <si>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</si>
  <si>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</si>
  <si>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</si>
  <si>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</si>
  <si>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</si>
  <si>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</si>
  <si>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</si>
  <si>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</si>
  <si>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</si>
  <si>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</si>
  <si>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</si>
  <si>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</si>
  <si>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</si>
  <si>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</si>
  <si>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</si>
  <si>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</si>
  <si>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</si>
  <si>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</si>
  <si>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</si>
  <si>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</si>
  <si>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</si>
  <si>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</si>
  <si>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</si>
  <si>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</si>
  <si>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</si>
  <si>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</si>
  <si>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</si>
  <si>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</si>
  <si>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</si>
  <si>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</si>
  <si>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</si>
  <si>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</si>
  <si>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</si>
  <si>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</si>
  <si>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</si>
  <si>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</si>
  <si>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</si>
  <si>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</si>
  <si>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</si>
  <si>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</si>
  <si>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</si>
  <si>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</si>
  <si>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</si>
  <si>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</si>
  <si>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</si>
  <si>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</si>
  <si>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</si>
  <si>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</si>
  <si>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</si>
  <si>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</si>
  <si>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</si>
  <si>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</si>
  <si>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</si>
  <si>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</si>
  <si>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</si>
  <si>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</si>
  <si>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</si>
  <si>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</si>
  <si>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</si>
  <si>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</si>
  <si>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</si>
  <si>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</si>
  <si>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</si>
  <si>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</si>
  <si>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</si>
  <si>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</si>
  <si>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</si>
  <si>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</si>
  <si>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</si>
  <si>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</si>
  <si>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</si>
  <si>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</si>
  <si>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</si>
  <si>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</si>
  <si>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</si>
  <si>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</si>
  <si>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</si>
  <si>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</si>
  <si>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</si>
  <si>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</si>
  <si>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</si>
  <si>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</si>
  <si>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</si>
  <si>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</si>
  <si>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</si>
  <si>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</si>
  <si>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</si>
  <si>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</si>
  <si>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</si>
  <si>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</si>
  <si>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</si>
  <si>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</si>
  <si>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</si>
  <si>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</si>
  <si>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</si>
  <si>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</si>
  <si>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</si>
  <si>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</si>
  <si>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</si>
  <si>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</si>
  <si>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</si>
  <si>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</si>
  <si>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</si>
  <si>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</si>
  <si>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</si>
  <si>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</si>
  <si>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</si>
  <si>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</si>
  <si>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</si>
  <si>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</si>
  <si>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</si>
  <si>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</si>
  <si>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</si>
  <si>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</si>
  <si>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</si>
  <si>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</si>
  <si>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</si>
  <si>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</si>
  <si>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</si>
  <si>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</si>
  <si>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</si>
  <si>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</si>
  <si>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</si>
  <si>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</si>
  <si>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</si>
  <si>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</si>
  <si>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</si>
  <si>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</si>
  <si>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</si>
  <si>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</si>
  <si>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</si>
  <si>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</si>
  <si>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</si>
  <si>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</si>
  <si>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</si>
  <si>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</si>
  <si>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</si>
  <si>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</si>
  <si>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</si>
  <si>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</si>
  <si>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</si>
  <si>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</si>
  <si>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</si>
  <si>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</si>
  <si>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</si>
  <si>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</si>
  <si>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</si>
  <si>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</si>
  <si>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</si>
  <si>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</si>
  <si>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</si>
  <si>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</si>
  <si>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</si>
  <si>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</si>
  <si>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</si>
  <si>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</si>
  <si>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</si>
  <si>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</si>
  <si>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</si>
  <si>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</si>
  <si>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</si>
  <si>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</si>
  <si>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</si>
  <si>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</si>
  <si>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</si>
  <si>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</si>
  <si>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</si>
  <si>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</si>
  <si>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</si>
  <si>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</si>
  <si>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</si>
  <si>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</si>
  <si>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</si>
  <si>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</si>
  <si>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</si>
  <si>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</si>
  <si>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</si>
  <si>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</si>
  <si>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</si>
  <si>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</si>
  <si>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</si>
  <si>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</si>
  <si>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</si>
  <si>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</si>
  <si>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</si>
  <si>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</si>
  <si>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</si>
  <si>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</si>
  <si>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</si>
  <si>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</si>
  <si>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</si>
  <si>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</si>
  <si>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</si>
  <si>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</si>
  <si>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</si>
  <si>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</si>
  <si>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</si>
  <si>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</si>
  <si>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</si>
  <si>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</si>
  <si>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</si>
  <si>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</si>
  <si>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</si>
  <si>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</si>
  <si>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</si>
  <si>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</si>
  <si>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</si>
  <si>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</si>
  <si>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</si>
  <si>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</si>
  <si>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</si>
  <si>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</si>
  <si>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</si>
  <si>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</si>
  <si>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</si>
  <si>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</si>
  <si>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</si>
  <si>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</si>
  <si>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</si>
  <si>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</si>
  <si>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</si>
  <si>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</si>
  <si>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</si>
  <si>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</si>
  <si>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</si>
  <si>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</si>
  <si>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</si>
  <si>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</si>
  <si>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</si>
  <si>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</si>
  <si>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</si>
  <si>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</si>
  <si>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</si>
  <si>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</si>
  <si>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</si>
  <si>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</si>
  <si>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</si>
  <si>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</si>
  <si>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</si>
  <si>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</si>
  <si>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</si>
  <si>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</si>
  <si>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</si>
  <si>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</si>
  <si>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</si>
  <si>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</si>
  <si>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</si>
  <si>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</si>
  <si>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</si>
  <si>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</si>
  <si>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</si>
  <si>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</si>
  <si>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</si>
  <si>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</si>
  <si>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</si>
  <si>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</si>
  <si>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</si>
  <si>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</si>
  <si>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</si>
  <si>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</si>
  <si>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</si>
  <si>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</si>
  <si>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</si>
  <si>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</si>
  <si>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</si>
  <si>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</si>
  <si>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</si>
  <si>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</si>
  <si>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</si>
  <si>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</si>
  <si>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</si>
  <si>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</si>
  <si>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</si>
  <si>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</si>
  <si>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</si>
  <si>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</si>
  <si>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</si>
  <si>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</si>
  <si>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</si>
  <si>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</si>
  <si>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</si>
  <si>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</si>
  <si>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</si>
  <si>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</si>
  <si>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</si>
  <si>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</si>
  <si>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</si>
  <si>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</si>
  <si>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</si>
  <si>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</si>
  <si>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</si>
  <si>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</si>
  <si>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</si>
  <si>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</si>
  <si>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</si>
  <si>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</si>
  <si>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</si>
  <si>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</si>
  <si>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</si>
  <si>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</si>
  <si>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</si>
  <si>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</si>
  <si>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</si>
  <si>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</si>
  <si>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</si>
  <si>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</si>
  <si>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</si>
  <si>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</si>
  <si>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</si>
  <si>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</si>
  <si>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</si>
  <si>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</si>
  <si>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</si>
  <si>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</si>
  <si>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</si>
  <si>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</si>
  <si>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</si>
  <si>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</si>
  <si>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</si>
  <si>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</si>
  <si>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</si>
  <si>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</si>
  <si>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</si>
  <si>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</si>
  <si>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</si>
  <si>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</si>
  <si>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</si>
  <si>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</si>
  <si>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</si>
  <si>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</si>
  <si>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</si>
  <si>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</si>
  <si>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</si>
  <si>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</si>
  <si>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</si>
  <si>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</si>
  <si>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</si>
  <si>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</si>
  <si>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</si>
  <si>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</si>
  <si>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</si>
  <si>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</si>
  <si>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</si>
  <si>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</si>
  <si>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</si>
  <si>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</si>
  <si>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</si>
  <si>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</si>
  <si>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</si>
  <si>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</si>
  <si>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</si>
  <si>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</si>
  <si>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</si>
  <si>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</si>
  <si>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</si>
  <si>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</si>
  <si>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</si>
  <si>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</si>
  <si>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</si>
  <si>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</si>
  <si>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</si>
  <si>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</si>
  <si>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</si>
  <si>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</si>
  <si>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</si>
  <si>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</si>
  <si>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</si>
  <si>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</si>
  <si>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</si>
  <si>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</si>
  <si>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</si>
  <si>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</si>
  <si>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</si>
  <si>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</si>
  <si>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</si>
  <si>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</si>
  <si>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</si>
  <si>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</si>
  <si>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</si>
  <si>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</si>
  <si>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</si>
  <si>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</si>
  <si>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</si>
  <si>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</si>
  <si>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</si>
  <si>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</si>
  <si>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</si>
  <si>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</si>
  <si>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</si>
  <si>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</si>
  <si>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</si>
  <si>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</si>
  <si>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</si>
  <si>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</si>
  <si>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</si>
  <si>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</si>
  <si>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</si>
  <si>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</si>
  <si>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</si>
  <si>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</si>
  <si>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</si>
  <si>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</si>
  <si>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</si>
  <si>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</si>
  <si>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</si>
  <si>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</si>
  <si>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</si>
  <si>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</si>
  <si>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</si>
  <si>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</si>
  <si>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</si>
  <si>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</si>
  <si>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</si>
  <si>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</si>
  <si>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</si>
  <si>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</si>
  <si>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</si>
  <si>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</si>
  <si>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</si>
  <si>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</si>
  <si>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</si>
  <si>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</si>
  <si>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</si>
  <si>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</si>
  <si>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</si>
  <si>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</si>
  <si>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</si>
  <si>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</si>
  <si>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</si>
  <si>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</si>
  <si>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</si>
  <si>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</si>
  <si>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</si>
  <si>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</si>
  <si>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</si>
  <si>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</si>
  <si>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</si>
  <si>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</si>
  <si>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</si>
  <si>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</si>
  <si>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</si>
  <si>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</si>
  <si>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</si>
  <si>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</si>
  <si>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</si>
  <si>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</si>
  <si>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</si>
  <si>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</si>
  <si>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</si>
  <si>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</si>
  <si>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</si>
  <si>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</si>
  <si>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</si>
  <si>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</si>
  <si>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</si>
  <si>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</si>
  <si>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</si>
  <si>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</si>
  <si>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</si>
  <si>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</si>
  <si>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</si>
  <si>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</si>
  <si>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</si>
  <si>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</si>
  <si>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</si>
  <si>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</si>
  <si>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</si>
  <si>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</si>
  <si>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</si>
  <si>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</si>
  <si>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</si>
  <si>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</si>
  <si>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</si>
  <si>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</si>
  <si>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</si>
  <si>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</si>
  <si>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</si>
  <si>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</si>
  <si>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</si>
  <si>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</si>
  <si>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</si>
  <si>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</si>
  <si>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</si>
  <si>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</si>
  <si>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</si>
  <si>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</si>
  <si>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</si>
  <si>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</si>
  <si>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</si>
  <si>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</si>
  <si>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</si>
  <si>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</si>
  <si>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</si>
  <si>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</si>
  <si>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</si>
  <si>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</si>
  <si>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</si>
  <si>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</si>
  <si>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</si>
  <si>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</si>
  <si>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</si>
  <si>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</si>
  <si>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</si>
  <si>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</si>
  <si>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</si>
  <si>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</si>
  <si>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</si>
  <si>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</si>
  <si>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</si>
  <si>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</si>
  <si>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</si>
  <si>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</si>
  <si>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</si>
  <si>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</si>
  <si>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</si>
  <si>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</si>
  <si>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</si>
  <si>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</si>
  <si>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</si>
  <si>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</si>
  <si>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</si>
  <si>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</si>
  <si>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</si>
  <si>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</si>
  <si>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</si>
  <si>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</si>
  <si>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</si>
  <si>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</si>
  <si>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</si>
  <si>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</si>
  <si>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</si>
  <si>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</si>
  <si>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</si>
  <si>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</si>
  <si>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</si>
  <si>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</si>
  <si>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</si>
  <si>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</si>
  <si>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</si>
  <si>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</si>
  <si>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</si>
  <si>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</si>
  <si>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</si>
  <si>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</si>
  <si>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</si>
  <si>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</si>
  <si>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</si>
  <si>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</si>
  <si>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</si>
  <si>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</si>
  <si>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</si>
  <si>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</si>
  <si>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</si>
  <si>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</si>
  <si>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</si>
  <si>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</si>
  <si>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</si>
  <si>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</si>
  <si>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</si>
  <si>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</si>
  <si>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</si>
  <si>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</si>
  <si>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</si>
  <si>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</si>
  <si>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</si>
  <si>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</si>
  <si>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</si>
  <si>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</si>
  <si>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</si>
  <si>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</si>
  <si>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</si>
  <si>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</si>
  <si>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</si>
  <si>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</si>
  <si>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</si>
  <si>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</si>
  <si>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</si>
  <si>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</si>
  <si>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</si>
  <si>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</si>
  <si>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</si>
  <si>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</si>
  <si>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</si>
  <si>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</si>
  <si>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</si>
  <si>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</si>
  <si>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</si>
  <si>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</si>
  <si>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</si>
  <si>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</si>
  <si>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</si>
  <si>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</si>
  <si>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</si>
  <si>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</si>
  <si>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</si>
  <si>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</si>
  <si>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</si>
  <si>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</si>
  <si>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</si>
  <si>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</si>
  <si>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</si>
  <si>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</si>
  <si>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</si>
  <si>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</si>
  <si>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</si>
  <si>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</si>
  <si>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</si>
  <si>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</si>
  <si>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</si>
  <si>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</si>
  <si>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</si>
  <si>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</si>
  <si>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</si>
  <si>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</si>
  <si>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</si>
  <si>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</si>
  <si>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</si>
  <si>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</si>
  <si>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</si>
  <si>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</si>
  <si>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</si>
  <si>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</si>
  <si>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</si>
  <si>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</si>
  <si>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</si>
  <si>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</si>
  <si>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</si>
  <si>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</si>
  <si>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</si>
  <si>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</si>
  <si>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</si>
  <si>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</si>
  <si>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</si>
  <si>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</si>
  <si>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</si>
  <si>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</si>
  <si>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</si>
  <si>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</si>
  <si>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</si>
  <si>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</si>
  <si>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</si>
  <si>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</si>
  <si>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</si>
  <si>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</si>
  <si>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</si>
  <si>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</si>
  <si>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</si>
  <si>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</si>
  <si>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</si>
  <si>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</si>
  <si>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</si>
  <si>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</si>
  <si>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</si>
  <si>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</si>
  <si>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</si>
  <si>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</si>
  <si>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</si>
  <si>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</si>
  <si>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</si>
  <si>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</si>
  <si>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</si>
  <si>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</si>
  <si>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</si>
  <si>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</si>
  <si>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</si>
  <si>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</si>
  <si>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</si>
  <si>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</si>
  <si>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</si>
  <si>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</si>
  <si>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</si>
  <si>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</si>
  <si>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</si>
  <si>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</si>
  <si>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</si>
  <si>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</si>
  <si>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</si>
  <si>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</si>
  <si>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</si>
  <si>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</si>
  <si>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</si>
  <si>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</si>
  <si>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</si>
  <si>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</si>
  <si>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</si>
  <si>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</si>
  <si>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</si>
  <si>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</si>
  <si>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</si>
  <si>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</si>
  <si>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</si>
  <si>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</si>
  <si>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</si>
  <si>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</si>
  <si>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</si>
  <si>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</si>
  <si>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</si>
  <si>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</si>
  <si>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</si>
  <si>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</si>
  <si>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</si>
  <si>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</si>
  <si>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</si>
  <si>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</si>
  <si>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</si>
  <si>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</si>
  <si>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</si>
  <si>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</si>
  <si>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</si>
  <si>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</si>
  <si>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</si>
  <si>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</si>
  <si>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</si>
  <si>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</si>
  <si>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</si>
  <si>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</si>
  <si>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</si>
  <si>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</si>
  <si>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</si>
  <si>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</si>
  <si>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</si>
  <si>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</si>
  <si>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</si>
  <si>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</si>
  <si>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</si>
  <si>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</si>
  <si>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</si>
  <si>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</si>
  <si>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</si>
  <si>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</si>
  <si>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</si>
  <si>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</si>
  <si>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</si>
  <si>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</si>
  <si>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</si>
  <si>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</si>
  <si>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</si>
  <si>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</si>
  <si>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</si>
  <si>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</si>
  <si>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</si>
  <si>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</si>
  <si>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</si>
  <si>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</si>
  <si>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</si>
  <si>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</si>
  <si>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</si>
  <si>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</si>
  <si>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</si>
  <si>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</si>
  <si>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</si>
  <si>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</si>
  <si>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</si>
  <si>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</si>
  <si>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</si>
  <si>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</si>
  <si>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</si>
  <si>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</si>
  <si>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</si>
  <si>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</si>
  <si>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</si>
  <si>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</si>
  <si>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</si>
  <si>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</si>
  <si>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</si>
  <si>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</si>
  <si>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</si>
  <si>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</si>
  <si>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</si>
  <si>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</si>
  <si>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</si>
  <si>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</si>
  <si>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</si>
  <si>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</si>
  <si>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</si>
  <si>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</si>
  <si>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</si>
  <si>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</si>
  <si>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</si>
  <si>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</si>
  <si>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</si>
  <si>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</si>
  <si>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</si>
  <si>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</si>
  <si>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</si>
  <si>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</si>
  <si>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</si>
  <si>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</si>
  <si>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</si>
  <si>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</si>
  <si>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</si>
  <si>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</si>
  <si>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</si>
  <si>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</si>
  <si>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</si>
  <si>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</si>
  <si>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</si>
  <si>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</si>
  <si>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</si>
  <si>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</si>
  <si>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</si>
  <si>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</si>
  <si>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</si>
  <si>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</si>
  <si>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</si>
  <si>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</si>
  <si>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</si>
  <si>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</si>
  <si>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</si>
  <si>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</si>
  <si>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</si>
  <si>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</si>
  <si>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</si>
  <si>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</si>
  <si>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</si>
  <si>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</si>
  <si>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</si>
  <si>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</si>
  <si>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</si>
  <si>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</si>
  <si>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</si>
  <si>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</si>
  <si>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</si>
  <si>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</si>
  <si>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</si>
  <si>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</si>
  <si>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</si>
  <si>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</si>
  <si>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</si>
  <si>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</si>
  <si>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</si>
  <si>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</si>
  <si>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</si>
  <si>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</si>
  <si>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</si>
  <si>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</si>
  <si>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</si>
  <si>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</si>
  <si>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</si>
  <si>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</si>
  <si>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</si>
  <si>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</si>
  <si>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</si>
  <si>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</si>
  <si>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</si>
  <si>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</si>
  <si>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</si>
  <si>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</si>
  <si>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</si>
  <si>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</si>
  <si>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</si>
  <si>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</si>
  <si>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</si>
  <si>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</si>
  <si>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</si>
  <si>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</si>
  <si>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</si>
  <si>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</si>
  <si>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</si>
  <si>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</si>
  <si>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</si>
  <si>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</si>
  <si>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</si>
  <si>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</si>
  <si>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</si>
  <si>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</si>
  <si>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</si>
  <si>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</si>
  <si>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</si>
  <si>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</si>
  <si>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</si>
  <si>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</si>
  <si>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</si>
  <si>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</si>
  <si>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</si>
  <si>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</si>
  <si>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</si>
  <si>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</si>
  <si>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</si>
  <si>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</si>
  <si>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</si>
  <si>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</si>
  <si>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</si>
  <si>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</si>
  <si>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</si>
  <si>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</si>
  <si>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</si>
  <si>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</si>
  <si>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</si>
  <si>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</si>
  <si>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</si>
  <si>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</si>
  <si>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</si>
  <si>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</si>
  <si>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</si>
  <si>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</si>
  <si>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</si>
  <si>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</si>
  <si>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</si>
  <si>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</si>
  <si>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</si>
  <si>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</si>
  <si>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</si>
  <si>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</si>
  <si>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</si>
  <si>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</si>
  <si>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</si>
  <si>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</si>
  <si>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</si>
  <si>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</si>
  <si>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</si>
  <si>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</si>
  <si>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</si>
  <si>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</si>
  <si>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</si>
  <si>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</si>
  <si>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</si>
  <si>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</si>
  <si>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</si>
  <si>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</si>
  <si>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</si>
  <si>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</si>
  <si>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</si>
  <si>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</si>
  <si>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</si>
  <si>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</si>
  <si>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</si>
  <si>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</si>
  <si>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</si>
  <si>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</si>
  <si>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</si>
  <si>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</si>
  <si>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</si>
  <si>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</si>
  <si>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</si>
  <si>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</si>
  <si>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</si>
  <si>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</si>
  <si>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</si>
  <si>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</si>
  <si>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</si>
  <si>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</si>
  <si>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</si>
  <si>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</si>
  <si>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</si>
  <si>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</si>
  <si>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</si>
  <si>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</si>
  <si>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</si>
  <si>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</si>
  <si>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</si>
  <si>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</si>
  <si>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</si>
  <si>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</si>
  <si>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</si>
  <si>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</si>
  <si>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</si>
  <si>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</si>
  <si>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</si>
  <si>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</si>
  <si>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</si>
  <si>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</si>
  <si>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</si>
  <si>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</si>
  <si>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</si>
  <si>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</si>
  <si>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</si>
  <si>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</si>
  <si>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</si>
  <si>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</si>
  <si>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</si>
  <si>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</si>
  <si>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</si>
  <si>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</si>
  <si>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</si>
  <si>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</si>
  <si>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</si>
  <si>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</si>
  <si>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</si>
  <si>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</si>
  <si>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</si>
  <si>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</si>
  <si>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</si>
  <si>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</si>
  <si>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</si>
  <si>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</si>
  <si>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</si>
  <si>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</si>
  <si>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</si>
  <si>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</si>
  <si>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</si>
  <si>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</si>
  <si>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</si>
  <si>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</si>
  <si>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</si>
  <si>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</si>
  <si>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</si>
  <si>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</si>
  <si>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</si>
  <si>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</si>
  <si>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</si>
  <si>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</si>
  <si>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</si>
  <si>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</si>
  <si>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</si>
  <si>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</si>
  <si>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</si>
  <si>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</si>
  <si>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</si>
  <si>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</si>
  <si>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</si>
  <si>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</si>
  <si>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</si>
  <si>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</si>
  <si>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</si>
  <si>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</si>
  <si>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</si>
  <si>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</si>
  <si>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</si>
  <si>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</si>
  <si>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</si>
  <si>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</si>
  <si>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</si>
  <si>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</si>
  <si>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</si>
  <si>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</si>
  <si>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</si>
  <si>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</si>
  <si>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</si>
  <si>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</si>
  <si>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</si>
  <si>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</si>
  <si>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</si>
  <si>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</si>
  <si>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</si>
  <si>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</si>
  <si>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</si>
  <si>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</si>
  <si>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</si>
  <si>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</si>
  <si>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</si>
  <si>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</si>
  <si>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</si>
  <si>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</si>
  <si>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</si>
  <si>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</si>
  <si>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</si>
  <si>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</si>
  <si>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</si>
  <si>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</si>
  <si>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</si>
  <si>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</si>
  <si>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</si>
  <si>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</si>
  <si>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</si>
  <si>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</si>
  <si>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</si>
  <si>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</si>
  <si>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</si>
  <si>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</si>
  <si>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</si>
  <si>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</si>
  <si>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</si>
  <si>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</si>
  <si>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</si>
  <si>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</si>
  <si>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</si>
  <si>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</si>
  <si>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</si>
  <si>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</si>
  <si>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</si>
  <si>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</si>
  <si>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</si>
  <si>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</si>
  <si>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</si>
  <si>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</si>
  <si>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</si>
  <si>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</si>
  <si>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</si>
  <si>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</si>
  <si>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</si>
  <si>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</si>
  <si>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</si>
  <si>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</si>
  <si>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</si>
  <si>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</si>
  <si>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</si>
  <si>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</si>
  <si>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</si>
  <si>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</si>
  <si>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</si>
  <si>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</si>
  <si>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</si>
  <si>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</si>
  <si>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</si>
  <si>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</si>
  <si>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</si>
  <si>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</si>
  <si>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</si>
  <si>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</si>
  <si>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</si>
  <si>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</si>
  <si>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</si>
  <si>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</si>
  <si>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</si>
  <si>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</si>
  <si>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</si>
  <si>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</si>
  <si>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</si>
  <si>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</si>
  <si>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</si>
  <si>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</si>
  <si>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</si>
  <si>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</si>
  <si>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</si>
  <si>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</si>
  <si>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</si>
  <si>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</si>
  <si>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</si>
  <si>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</si>
  <si>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</si>
  <si>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</si>
  <si>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</si>
  <si>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</si>
  <si>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</si>
  <si>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</si>
  <si>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</si>
  <si>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</si>
  <si>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</si>
  <si>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</si>
  <si>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</si>
  <si>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</si>
  <si>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</si>
  <si>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</si>
  <si>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</si>
  <si>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</si>
  <si>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</si>
  <si>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</si>
  <si>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</si>
  <si>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</si>
  <si>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</si>
  <si>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</si>
  <si>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</si>
  <si>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</si>
  <si>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</si>
  <si>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</si>
  <si>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</si>
  <si>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</si>
  <si>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</si>
  <si>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</si>
  <si>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</si>
  <si>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</si>
  <si>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</si>
  <si>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</si>
  <si>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</si>
  <si>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</si>
  <si>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</si>
  <si>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</si>
  <si>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</si>
  <si>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</si>
  <si>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</si>
  <si>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</si>
  <si>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</si>
  <si>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</si>
  <si>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</si>
  <si>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</si>
  <si>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</si>
  <si>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</si>
  <si>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</si>
  <si>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</si>
  <si>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</si>
  <si>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</si>
  <si>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</si>
  <si>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</si>
  <si>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</si>
  <si>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</si>
  <si>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</si>
  <si>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</si>
  <si>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</si>
  <si>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</si>
  <si>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</si>
  <si>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</si>
  <si>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</si>
  <si>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</si>
  <si>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</si>
  <si>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</si>
  <si>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</si>
  <si>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</si>
  <si>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</si>
  <si>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</si>
  <si>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</si>
  <si>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</si>
  <si>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</si>
  <si>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</si>
  <si>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</si>
  <si>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</si>
  <si>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</si>
  <si>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</si>
  <si>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</si>
  <si>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</si>
  <si>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</si>
  <si>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</si>
  <si>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</si>
  <si>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</si>
  <si>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</si>
  <si>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</si>
  <si>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</si>
  <si>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</si>
  <si>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</si>
  <si>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</si>
  <si>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</si>
  <si>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</si>
  <si>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</si>
  <si>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</si>
  <si>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</si>
  <si>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</si>
  <si>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</si>
  <si>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</si>
  <si>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</si>
  <si>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</si>
  <si>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</si>
  <si>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</si>
  <si>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</si>
  <si>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</si>
  <si>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</si>
  <si>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</si>
  <si>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</si>
  <si>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</si>
  <si>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</si>
  <si>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</si>
  <si>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</si>
  <si>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</si>
  <si>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</si>
  <si>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</si>
  <si>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</si>
  <si>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</si>
  <si>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</si>
  <si>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</si>
  <si>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</si>
  <si>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</si>
  <si>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</si>
  <si>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</si>
  <si>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</si>
  <si>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</si>
  <si>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</si>
  <si>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</si>
  <si>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</si>
  <si>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</si>
  <si>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</si>
  <si>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</si>
  <si>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</si>
  <si>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</si>
  <si>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</si>
  <si>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</si>
  <si>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</si>
  <si>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</si>
  <si>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</si>
  <si>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</si>
  <si>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</si>
  <si>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</si>
  <si>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</si>
  <si>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</si>
  <si>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</si>
  <si>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</si>
  <si>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</si>
  <si>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</si>
  <si>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</si>
  <si>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</si>
  <si>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</si>
  <si>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</si>
  <si>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</si>
  <si>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</si>
  <si>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</si>
  <si>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</si>
  <si>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</si>
  <si>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</si>
  <si>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</si>
  <si>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</si>
  <si>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</si>
  <si>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</si>
  <si>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</si>
  <si>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</si>
  <si>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</si>
  <si>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</si>
  <si>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</si>
  <si>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</si>
  <si>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</si>
  <si>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</si>
  <si>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</si>
  <si>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</si>
  <si>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</si>
  <si>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</si>
  <si>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</si>
  <si>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</si>
  <si>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</si>
  <si>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</si>
  <si>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</si>
  <si>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</si>
  <si>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</si>
  <si>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</si>
  <si>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</si>
  <si>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</si>
  <si>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</si>
  <si>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</si>
  <si>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</si>
  <si>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</si>
  <si>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</si>
  <si>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</si>
  <si>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</si>
  <si>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</si>
  <si>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</si>
  <si>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</si>
  <si>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</si>
  <si>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</si>
  <si>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</si>
  <si>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</si>
  <si>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</si>
  <si>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</si>
  <si>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</si>
  <si>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</si>
  <si>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</si>
  <si>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</si>
  <si>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</si>
  <si>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</si>
  <si>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</si>
  <si>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</si>
  <si>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</si>
  <si>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</si>
  <si>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</si>
  <si>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</si>
  <si>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</si>
  <si>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</si>
  <si>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</si>
  <si>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</si>
  <si>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</si>
  <si>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</si>
  <si>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</si>
  <si>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</si>
  <si>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</si>
  <si>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</si>
  <si>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</si>
  <si>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</si>
  <si>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</si>
  <si>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</si>
  <si>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</si>
  <si>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</si>
  <si>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</si>
  <si>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</si>
  <si>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</si>
  <si>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</si>
  <si>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</si>
  <si>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</si>
  <si>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</si>
  <si>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</si>
  <si>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</si>
  <si>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</si>
  <si>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</si>
  <si>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</si>
  <si>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</si>
  <si>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</si>
  <si>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</si>
  <si>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</si>
  <si>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</si>
  <si>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</si>
  <si>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</si>
  <si>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</si>
  <si>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</si>
  <si>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</si>
  <si>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</si>
  <si>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</si>
  <si>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</si>
  <si>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</si>
  <si>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</si>
  <si>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</si>
  <si>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</si>
  <si>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</si>
  <si>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</si>
  <si>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</si>
  <si>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</si>
  <si>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</si>
  <si>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</si>
  <si>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</si>
  <si>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</si>
  <si>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</si>
  <si>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</si>
  <si>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</si>
  <si>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</si>
  <si>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</si>
  <si>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</si>
  <si>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</si>
  <si>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</si>
  <si>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</si>
  <si>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</si>
  <si>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</si>
  <si>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</si>
  <si>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</si>
  <si>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</si>
  <si>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</si>
  <si>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</si>
  <si>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</si>
  <si>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</si>
  <si>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</si>
  <si>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</si>
  <si>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</si>
  <si>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</si>
  <si>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</si>
  <si>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</si>
  <si>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</si>
  <si>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</si>
  <si>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</si>
  <si>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</si>
  <si>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</si>
  <si>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</si>
  <si>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</si>
  <si>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</si>
  <si>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</si>
  <si>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</si>
  <si>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</si>
  <si>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</si>
  <si>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</si>
  <si>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</si>
  <si>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</si>
  <si>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</si>
  <si>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</si>
  <si>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</si>
  <si>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</si>
  <si>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</si>
  <si>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</si>
  <si>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</si>
  <si>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</si>
  <si>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</si>
  <si>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</si>
  <si>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</si>
  <si>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</si>
  <si>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</si>
  <si>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</si>
  <si>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</si>
  <si>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</si>
  <si>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</si>
  <si>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</si>
  <si>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</si>
  <si>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</si>
  <si>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</si>
  <si>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</si>
  <si>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</si>
  <si>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</si>
  <si>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</si>
  <si>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</si>
  <si>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</si>
  <si>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</si>
  <si>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</si>
  <si>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</si>
  <si>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</si>
  <si>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</si>
  <si>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</si>
  <si>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</si>
  <si>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</si>
  <si>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</si>
  <si>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</si>
  <si>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</si>
  <si>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</si>
  <si>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</si>
  <si>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</si>
  <si>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</si>
  <si>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</si>
  <si>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</si>
  <si>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</si>
  <si>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</si>
  <si>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</si>
  <si>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</si>
  <si>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</si>
  <si>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</si>
  <si>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</si>
  <si>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</si>
  <si>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</si>
  <si>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</si>
  <si>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</si>
  <si>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</si>
  <si>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</si>
  <si>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</si>
  <si>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</si>
  <si>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</si>
  <si>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</si>
  <si>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</si>
  <si>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</si>
  <si>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</si>
  <si>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</si>
  <si>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</si>
  <si>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</si>
  <si>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</si>
  <si>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</si>
  <si>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</si>
  <si>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</si>
  <si>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</si>
  <si>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</si>
  <si>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</si>
  <si>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</si>
  <si>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</si>
  <si>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</si>
  <si>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</si>
  <si>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</si>
  <si>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</si>
  <si>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</si>
  <si>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</si>
  <si>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</si>
  <si>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</si>
  <si>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</si>
  <si>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</si>
  <si>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</si>
  <si>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</si>
  <si>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</si>
  <si>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</si>
  <si>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</si>
  <si>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</si>
  <si>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</si>
  <si>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</si>
  <si>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</si>
  <si>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</si>
  <si>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</si>
  <si>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</si>
  <si>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</si>
  <si>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</si>
  <si>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</si>
  <si>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</si>
  <si>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</si>
  <si>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</si>
  <si>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</si>
  <si>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</si>
  <si>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</si>
  <si>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</si>
  <si>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</si>
  <si>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</si>
  <si>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</si>
  <si>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</si>
  <si>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</si>
  <si>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</si>
  <si>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</si>
  <si>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</si>
  <si>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</si>
  <si>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</si>
  <si>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</si>
  <si>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</si>
  <si>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</si>
  <si>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</si>
  <si>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</si>
  <si>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</si>
  <si>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</si>
  <si>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</si>
  <si>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</si>
  <si>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</si>
  <si>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</si>
  <si>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</si>
  <si>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</si>
  <si>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</si>
  <si>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</si>
  <si>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</si>
  <si>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</si>
  <si>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</si>
  <si>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</si>
  <si>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</si>
  <si>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</si>
  <si>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</si>
  <si>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</si>
  <si>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</si>
  <si>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</si>
  <si>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</si>
  <si>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</si>
  <si>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</si>
  <si>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</si>
  <si>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</si>
  <si>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</si>
  <si>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</si>
  <si>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</si>
  <si>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</si>
  <si>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</si>
  <si>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</si>
  <si>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</si>
  <si>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</si>
  <si>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</si>
  <si>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</si>
  <si>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</si>
  <si>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</si>
  <si>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</si>
  <si>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</si>
  <si>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</si>
  <si>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</si>
  <si>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</si>
  <si>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</si>
  <si>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</si>
  <si>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</si>
  <si>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</si>
  <si>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</si>
  <si>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</si>
  <si>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</si>
  <si>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</si>
  <si>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</si>
  <si>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</si>
  <si>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</si>
  <si>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</si>
  <si>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</si>
  <si>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</si>
  <si>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</si>
  <si>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</si>
  <si>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</si>
  <si>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</si>
  <si>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</si>
  <si>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</si>
  <si>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</si>
  <si>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</si>
  <si>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</si>
  <si>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</si>
  <si>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</si>
  <si>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</si>
  <si>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</si>
  <si>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</si>
  <si>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</si>
  <si>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</si>
  <si>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</si>
  <si>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</si>
  <si>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</si>
  <si>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</si>
  <si>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</si>
  <si>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</si>
  <si>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</si>
  <si>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</si>
  <si>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</si>
  <si>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</si>
  <si>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</si>
  <si>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</si>
  <si>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</si>
  <si>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</si>
  <si>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</si>
  <si>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</si>
  <si>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</si>
  <si>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</si>
  <si>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</si>
  <si>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</si>
  <si>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</si>
  <si>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</si>
  <si>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</si>
  <si>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</si>
  <si>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</si>
  <si>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</si>
  <si>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</si>
  <si>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</si>
  <si>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</si>
  <si>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</si>
  <si>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</si>
  <si>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</si>
  <si>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</si>
  <si>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</si>
  <si>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</si>
  <si>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</si>
  <si>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</si>
  <si>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</si>
  <si>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</si>
  <si>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</si>
  <si>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</si>
  <si>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</si>
  <si>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</si>
  <si>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</si>
  <si>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</si>
  <si>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</si>
  <si>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</si>
  <si>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</si>
  <si>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</si>
  <si>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</si>
  <si>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</si>
  <si>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</si>
  <si>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</si>
  <si>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</si>
  <si>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</si>
  <si>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</si>
  <si>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</si>
  <si>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</si>
  <si>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</si>
  <si>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</si>
  <si>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</si>
  <si>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</si>
  <si>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</si>
  <si>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</si>
  <si>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</si>
  <si>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</si>
  <si>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</si>
  <si>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</si>
  <si>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</si>
  <si>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</si>
  <si>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</si>
  <si>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</si>
  <si>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</si>
  <si>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</si>
  <si>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</si>
  <si>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</si>
  <si>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</si>
  <si>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</si>
  <si>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</si>
  <si>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</si>
  <si>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</si>
  <si>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</si>
  <si>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</si>
  <si>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</si>
  <si>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</si>
  <si>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</si>
  <si>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</si>
  <si>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</si>
  <si>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</si>
  <si>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</si>
  <si>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</si>
  <si>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</si>
  <si>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</si>
  <si>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</si>
  <si>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</si>
  <si>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</si>
  <si>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</si>
  <si>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</si>
  <si>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</si>
  <si>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</si>
  <si>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</si>
  <si>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</si>
  <si>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</si>
  <si>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</si>
  <si>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</si>
  <si>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</si>
  <si>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</si>
  <si>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</si>
  <si>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</si>
  <si>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</si>
  <si>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</si>
  <si>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</si>
  <si>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</si>
  <si>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</si>
  <si>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</si>
  <si>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</si>
  <si>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</si>
  <si>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</si>
  <si>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</si>
  <si>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</si>
  <si>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</si>
  <si>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</si>
  <si>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</si>
  <si>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</si>
  <si>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</si>
  <si>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</si>
  <si>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</si>
  <si>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</si>
  <si>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</si>
  <si>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</si>
  <si>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</si>
  <si>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</si>
  <si>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</si>
  <si>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</si>
  <si>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</si>
  <si>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</si>
  <si>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</si>
  <si>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</si>
  <si>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</si>
  <si>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</si>
  <si>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</si>
  <si>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</si>
  <si>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</si>
  <si>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</si>
  <si>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</si>
  <si>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</si>
  <si>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</si>
  <si>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</si>
  <si>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</si>
  <si>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</si>
  <si>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</si>
  <si>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</si>
  <si>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</si>
  <si>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</si>
  <si>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</si>
  <si>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</si>
  <si>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</si>
  <si>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</si>
  <si>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</si>
  <si>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</si>
  <si>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</si>
  <si>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</si>
  <si>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</si>
  <si>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</si>
  <si>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</si>
  <si>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</si>
  <si>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</si>
  <si>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</si>
  <si>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</si>
  <si>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</si>
  <si>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</si>
  <si>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</si>
  <si>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</si>
  <si>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</si>
  <si>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</si>
  <si>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</si>
  <si>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</si>
  <si>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</si>
  <si>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</si>
  <si>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</si>
  <si>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</si>
  <si>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</si>
  <si>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</si>
  <si>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</si>
  <si>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</si>
  <si>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</si>
  <si>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</si>
  <si>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</si>
  <si>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</si>
  <si>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</si>
  <si>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</si>
  <si>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</si>
  <si>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</si>
  <si>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</si>
  <si>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</si>
  <si>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</si>
  <si>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</si>
  <si>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</si>
  <si>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</si>
  <si>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</si>
  <si>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</si>
  <si>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</si>
  <si>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</si>
  <si>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</si>
  <si>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</si>
  <si>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</si>
  <si>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</si>
  <si>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</si>
  <si>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</si>
  <si>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</si>
  <si>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</si>
  <si>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</si>
  <si>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</si>
  <si>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</si>
  <si>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</si>
  <si>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</si>
  <si>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</si>
  <si>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</si>
  <si>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</si>
  <si>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</si>
  <si>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</si>
  <si>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</si>
  <si>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</si>
  <si>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</si>
  <si>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</si>
  <si>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</si>
  <si>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</si>
  <si>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</si>
  <si>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</si>
  <si>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</si>
  <si>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</si>
  <si>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</si>
  <si>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</si>
  <si>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</si>
  <si>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</si>
  <si>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</si>
  <si>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</si>
  <si>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</si>
  <si>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</si>
  <si>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</si>
  <si>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</si>
  <si>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</si>
  <si>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</si>
  <si>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</si>
  <si>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</si>
  <si>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</si>
  <si>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</si>
  <si>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</si>
  <si>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</si>
  <si>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</si>
  <si>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</si>
  <si>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</si>
  <si>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</si>
  <si>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</si>
  <si>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</si>
  <si>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</si>
  <si>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</si>
  <si>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</si>
  <si>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</si>
  <si>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</si>
  <si>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</si>
  <si>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</si>
  <si>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</si>
  <si>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</si>
  <si>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</si>
  <si>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</si>
  <si>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</si>
  <si>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</si>
  <si>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</si>
  <si>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</si>
  <si>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</si>
  <si>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</si>
  <si>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</si>
  <si>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</si>
  <si>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</si>
  <si>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</si>
  <si>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</si>
  <si>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</si>
  <si>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</si>
  <si>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</si>
  <si>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</si>
  <si>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</si>
  <si>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</si>
  <si>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</si>
  <si>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</si>
  <si>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</si>
  <si>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</si>
  <si>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</si>
  <si>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</si>
  <si>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</si>
  <si>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</si>
  <si>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</si>
  <si>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</si>
  <si>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</si>
  <si>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</si>
  <si>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</si>
  <si>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</si>
  <si>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</si>
  <si>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</si>
  <si>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</si>
  <si>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</si>
  <si>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</si>
  <si>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</si>
  <si>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</si>
  <si>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</si>
  <si>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</si>
  <si>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</si>
  <si>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</si>
  <si>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</si>
  <si>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</si>
  <si>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</si>
  <si>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</si>
  <si>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</si>
  <si>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</si>
  <si>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</si>
  <si>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</si>
  <si>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</si>
  <si>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</si>
  <si>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</si>
  <si>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</si>
  <si>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</si>
  <si>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</si>
  <si>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</si>
  <si>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</si>
  <si>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</si>
  <si>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</si>
  <si>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</si>
  <si>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</si>
  <si>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</si>
  <si>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</si>
  <si>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</si>
  <si>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</si>
  <si>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</si>
  <si>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</si>
  <si>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</si>
  <si>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</si>
  <si>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</si>
  <si>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</si>
  <si>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</si>
  <si>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</si>
  <si>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</si>
  <si>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</si>
  <si>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</si>
  <si>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</si>
  <si>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</si>
  <si>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</si>
  <si>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</si>
  <si>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</si>
  <si>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</si>
  <si>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</si>
  <si>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</si>
  <si>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</si>
  <si>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</si>
  <si>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</si>
  <si>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</si>
  <si>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</si>
  <si>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</si>
  <si>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</si>
  <si>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</si>
  <si>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</si>
  <si>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</si>
  <si>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</si>
  <si>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</si>
  <si>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</si>
  <si>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</si>
  <si>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</si>
  <si>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</si>
  <si>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</si>
  <si>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</si>
  <si>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</si>
  <si>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</si>
  <si>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</si>
  <si>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</si>
  <si>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</si>
  <si>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</si>
  <si>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</si>
  <si>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</si>
  <si>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</si>
  <si>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</si>
  <si>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</si>
  <si>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</si>
  <si>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</si>
  <si>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</si>
  <si>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</si>
  <si>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</si>
  <si>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</si>
  <si>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</si>
  <si>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</si>
  <si>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</si>
  <si>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</si>
  <si>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</si>
  <si>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</si>
  <si>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</si>
  <si>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</si>
  <si>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</si>
  <si>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</si>
  <si>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</si>
  <si>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</si>
  <si>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</si>
  <si>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</si>
  <si>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</si>
  <si>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</si>
  <si>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</si>
  <si>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</si>
  <si>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</si>
  <si>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</si>
  <si>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</si>
  <si>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</si>
  <si>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</si>
  <si>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</si>
  <si>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</si>
  <si>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</si>
  <si>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</si>
  <si>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</si>
  <si>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</si>
  <si>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</si>
  <si>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</si>
  <si>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</si>
  <si>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</si>
  <si>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</si>
  <si>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</si>
  <si>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</si>
  <si>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</si>
  <si>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</si>
  <si>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</si>
  <si>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</si>
  <si>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</si>
  <si>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</si>
  <si>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</si>
  <si>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</si>
  <si>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</si>
  <si>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</si>
  <si>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</si>
  <si>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</si>
  <si>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</si>
  <si>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</si>
  <si>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</si>
  <si>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</si>
  <si>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</si>
  <si>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</si>
  <si>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</si>
  <si>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</si>
  <si>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</si>
  <si>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</si>
  <si>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</si>
  <si>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</si>
  <si>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</si>
  <si>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</si>
  <si>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</si>
  <si>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</si>
  <si>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</si>
  <si>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</si>
  <si>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</si>
  <si>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</si>
  <si>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</si>
  <si>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</si>
  <si>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</si>
  <si>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</si>
  <si>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</si>
  <si>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</si>
  <si>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</si>
  <si>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</si>
  <si>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</si>
  <si>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</si>
  <si>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</si>
  <si>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</si>
  <si>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</si>
  <si>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</si>
  <si>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</si>
  <si>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</si>
  <si>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</si>
  <si>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</si>
  <si>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</si>
  <si>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</si>
  <si>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</si>
  <si>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</si>
  <si>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</si>
  <si>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</si>
  <si>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</si>
  <si>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</si>
  <si>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</si>
  <si>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</si>
  <si>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</si>
  <si>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</si>
  <si>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</si>
  <si>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</si>
  <si>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</si>
  <si>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</si>
  <si>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</si>
  <si>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</si>
  <si>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</si>
  <si>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</si>
  <si>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</si>
  <si>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</si>
  <si>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</si>
  <si>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</si>
  <si>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</si>
  <si>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</si>
  <si>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</si>
  <si>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</si>
  <si>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</si>
  <si>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</si>
  <si>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</si>
  <si>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</si>
  <si>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</si>
  <si>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</si>
  <si>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</si>
  <si>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</si>
  <si>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</si>
  <si>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</si>
  <si>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</si>
  <si>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</si>
  <si>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</si>
  <si>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</si>
  <si>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</si>
  <si>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</si>
  <si>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</si>
  <si>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</si>
  <si>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</si>
  <si>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</si>
  <si>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</si>
  <si>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</si>
  <si>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</si>
  <si>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</si>
  <si>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</si>
  <si>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</si>
  <si>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</si>
  <si>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</si>
  <si>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</si>
  <si>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</si>
  <si>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</si>
  <si>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</si>
  <si>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</si>
  <si>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</si>
  <si>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</si>
  <si>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</si>
  <si>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</si>
  <si>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</si>
  <si>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</si>
  <si>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</si>
  <si>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</si>
  <si>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</si>
  <si>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</si>
  <si>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</si>
  <si>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</si>
  <si>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</si>
  <si>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</si>
  <si>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</si>
  <si>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</si>
  <si>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</si>
  <si>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</si>
  <si>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</si>
  <si>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</si>
  <si>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</si>
  <si>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</si>
  <si>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</si>
  <si>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</si>
  <si>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</si>
  <si>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</si>
  <si>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</si>
  <si>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</si>
  <si>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</si>
  <si>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</si>
  <si>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</si>
  <si>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</si>
  <si>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</si>
  <si>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</si>
  <si>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</si>
  <si>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</si>
  <si>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</si>
  <si>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</si>
  <si>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</si>
  <si>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</si>
  <si>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</si>
  <si>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</si>
  <si>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</si>
  <si>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</si>
  <si>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</si>
  <si>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</si>
  <si>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</si>
  <si>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</si>
  <si>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</si>
  <si>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</si>
  <si>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</si>
  <si>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</si>
  <si>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</si>
  <si>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</si>
  <si>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</si>
  <si>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</si>
  <si>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</si>
  <si>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</si>
  <si>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</si>
  <si>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</si>
  <si>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</si>
  <si>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</si>
  <si>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</si>
  <si>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</si>
  <si>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</si>
  <si>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</si>
  <si>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</si>
  <si>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</si>
  <si>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</si>
  <si>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</si>
  <si>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</si>
  <si>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</si>
  <si>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</si>
  <si>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</si>
  <si>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</si>
  <si>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</si>
  <si>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</si>
  <si>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</si>
  <si>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</si>
  <si>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</si>
  <si>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</si>
  <si>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</si>
  <si>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</si>
  <si>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</si>
  <si>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</si>
  <si>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</si>
  <si>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</si>
  <si>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</si>
  <si>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</si>
  <si>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</si>
  <si>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</si>
  <si>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</si>
  <si>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</si>
  <si>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</si>
  <si>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</si>
  <si>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</si>
  <si>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</si>
  <si>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</si>
  <si>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</si>
  <si>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</si>
  <si>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</si>
  <si>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</si>
  <si>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</si>
  <si>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</si>
  <si>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</si>
  <si>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</si>
  <si>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</si>
  <si>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</si>
  <si>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</si>
  <si>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</si>
  <si>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</si>
  <si>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</si>
  <si>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</si>
  <si>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</si>
  <si>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</si>
  <si>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</si>
  <si>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</si>
  <si>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</si>
  <si>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</si>
  <si>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</si>
  <si>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</si>
  <si>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</si>
  <si>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</si>
  <si>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</si>
  <si>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</si>
  <si>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</si>
  <si>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</si>
  <si>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</si>
  <si>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</si>
  <si>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</si>
  <si>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</si>
  <si>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</si>
  <si>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</si>
  <si>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</si>
  <si>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</si>
  <si>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</si>
  <si>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</si>
  <si>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</si>
  <si>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</si>
  <si>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</si>
  <si>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</si>
  <si>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</si>
  <si>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</si>
  <si>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</si>
  <si>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</si>
  <si>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</si>
  <si>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</si>
  <si>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</si>
  <si>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</si>
  <si>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</si>
  <si>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</si>
  <si>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</si>
  <si>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</si>
  <si>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</si>
  <si>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</si>
  <si>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</si>
  <si>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</si>
  <si>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</si>
  <si>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</si>
  <si>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</si>
  <si>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</si>
  <si>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</si>
  <si>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</si>
  <si>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</si>
  <si>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</si>
  <si>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</si>
  <si>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</si>
  <si>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</si>
  <si>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</si>
  <si>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</si>
  <si>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</si>
  <si>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</si>
  <si>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</si>
  <si>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</si>
  <si>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</si>
  <si>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</si>
  <si>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</si>
  <si>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</si>
  <si>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</si>
  <si>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</si>
  <si>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</si>
  <si>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</si>
  <si>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</si>
  <si>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</si>
  <si>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</si>
  <si>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</si>
  <si>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</si>
  <si>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</si>
  <si>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</si>
  <si>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</si>
  <si>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</si>
  <si>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</si>
  <si>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</si>
  <si>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</si>
  <si>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</si>
  <si>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</si>
  <si>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</si>
  <si>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</si>
  <si>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</si>
  <si>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</si>
  <si>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</si>
  <si>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</si>
  <si>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</si>
  <si>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</si>
  <si>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</si>
  <si>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</si>
  <si>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</si>
  <si>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</si>
  <si>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</si>
  <si>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</si>
  <si>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</si>
  <si>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</si>
  <si>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</si>
  <si>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</si>
  <si>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</si>
  <si>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</si>
  <si>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</si>
  <si>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</si>
  <si>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</si>
  <si>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</si>
  <si>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</si>
  <si>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</si>
  <si>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</si>
  <si>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</si>
  <si>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</si>
  <si>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</si>
  <si>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</si>
  <si>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</si>
  <si>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</si>
  <si>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</si>
  <si>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</si>
  <si>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</si>
  <si>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</si>
  <si>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</si>
  <si>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</si>
  <si>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</si>
  <si>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</si>
  <si>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</si>
  <si>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</si>
  <si>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</si>
  <si>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</si>
  <si>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</si>
  <si>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</si>
  <si>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</si>
  <si>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</si>
  <si>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</si>
  <si>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</si>
  <si>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</si>
  <si>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</si>
  <si>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</si>
  <si>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</si>
  <si>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</si>
  <si>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</si>
  <si>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</si>
  <si>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</si>
  <si>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</si>
  <si>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</si>
  <si>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</si>
  <si>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</si>
  <si>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</si>
  <si>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</si>
  <si>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</si>
  <si>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</si>
  <si>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</si>
  <si>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</si>
  <si>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</si>
  <si>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</si>
  <si>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</si>
  <si>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</si>
  <si>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</si>
  <si>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</si>
  <si>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</si>
  <si>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</si>
  <si>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</si>
  <si>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</si>
  <si>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</si>
  <si>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</si>
  <si>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</si>
  <si>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</si>
  <si>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</si>
  <si>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</si>
  <si>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</si>
  <si>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</si>
  <si>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</si>
  <si>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</si>
  <si>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</si>
  <si>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</si>
  <si>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</si>
  <si>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</si>
  <si>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</si>
  <si>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</si>
  <si>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</si>
  <si>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</si>
  <si>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</si>
  <si>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</si>
  <si>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</si>
  <si>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</si>
  <si>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</si>
  <si>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</si>
  <si>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</si>
  <si>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</si>
  <si>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</si>
  <si>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</si>
  <si>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</si>
  <si>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</si>
  <si>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</si>
  <si>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</si>
  <si>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</si>
  <si>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</si>
  <si>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</si>
  <si>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</si>
  <si>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</si>
  <si>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</si>
  <si>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</si>
  <si>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</si>
  <si>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</si>
  <si>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</si>
  <si>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</si>
  <si>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</si>
  <si>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</si>
  <si>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</si>
  <si>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</si>
  <si>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</si>
  <si>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</si>
  <si>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</si>
  <si>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</si>
  <si>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</si>
  <si>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</si>
  <si>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</si>
  <si>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</si>
  <si>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</si>
  <si>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</si>
  <si>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</si>
  <si>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</si>
  <si>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</si>
  <si>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</si>
  <si>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</si>
  <si>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</si>
  <si>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</si>
  <si>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</si>
  <si>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</si>
  <si>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</si>
  <si>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</si>
  <si>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</si>
  <si>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</si>
  <si>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</si>
  <si>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</si>
  <si>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</si>
  <si>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</si>
  <si>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</si>
  <si>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</si>
  <si>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</si>
  <si>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</si>
  <si>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</si>
  <si>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</si>
  <si>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</si>
  <si>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</si>
  <si>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</si>
  <si>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</si>
  <si>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</si>
  <si>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</si>
  <si>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</si>
  <si>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</si>
  <si>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</si>
  <si>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</si>
  <si>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</si>
  <si>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</si>
  <si>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</si>
  <si>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</si>
  <si>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</si>
  <si>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</si>
  <si>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</si>
  <si>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</si>
  <si>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</si>
  <si>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</si>
  <si>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</si>
  <si>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</si>
  <si>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</si>
  <si>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</si>
  <si>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</si>
  <si>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</si>
  <si>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</si>
  <si>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</si>
  <si>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</si>
  <si>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</si>
  <si>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</si>
  <si>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</si>
  <si>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</si>
  <si>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</si>
  <si>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</si>
  <si>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</si>
  <si>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</si>
  <si>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</si>
  <si>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</si>
  <si>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</si>
  <si>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</si>
  <si>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</si>
  <si>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</si>
  <si>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</si>
  <si>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</si>
  <si>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</si>
  <si>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</si>
  <si>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</si>
  <si>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</si>
  <si>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</si>
  <si>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</si>
  <si>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</si>
  <si>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</si>
  <si>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</si>
  <si>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</si>
  <si>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</si>
  <si>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</si>
  <si>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</si>
  <si>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</si>
  <si>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</si>
  <si>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</si>
  <si>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</si>
  <si>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</si>
  <si>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</si>
  <si>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</si>
  <si>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</si>
  <si>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</si>
  <si>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</si>
  <si>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</si>
  <si>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</si>
  <si>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</si>
  <si>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</si>
  <si>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</si>
  <si>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</si>
  <si>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</si>
  <si>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</si>
  <si>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</si>
  <si>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</si>
  <si>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</si>
  <si>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</si>
  <si>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</si>
  <si>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</si>
  <si>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</si>
  <si>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</si>
  <si>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</si>
  <si>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</si>
  <si>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</si>
  <si>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</si>
  <si>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</si>
  <si>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</si>
  <si>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</si>
  <si>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</si>
  <si>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</si>
  <si>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</si>
  <si>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</si>
  <si>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</si>
  <si>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</si>
  <si>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</si>
  <si>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</si>
  <si>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</si>
  <si>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</si>
  <si>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</si>
  <si>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</si>
  <si>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</si>
  <si>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</si>
  <si>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</si>
  <si>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</si>
  <si>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</si>
  <si>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</si>
  <si>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</si>
  <si>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</si>
  <si>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</si>
  <si>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</si>
  <si>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</si>
  <si>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</si>
  <si>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</si>
  <si>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</si>
  <si>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</si>
  <si>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</si>
  <si>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</si>
  <si>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</si>
  <si>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</si>
  <si>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</si>
  <si>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</si>
  <si>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</si>
  <si>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</si>
  <si>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</si>
  <si>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</si>
  <si>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</si>
  <si>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</si>
  <si>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</si>
  <si>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</si>
  <si>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</si>
  <si>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</si>
  <si>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</si>
  <si>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</si>
  <si>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</si>
  <si>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</si>
  <si>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</si>
  <si>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</si>
  <si>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</si>
  <si>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</si>
  <si>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</si>
  <si>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</si>
  <si>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</si>
  <si>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</si>
  <si>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</si>
  <si>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</si>
  <si>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</si>
  <si>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</si>
  <si>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</si>
  <si>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</si>
  <si>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</si>
  <si>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</si>
  <si>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</si>
  <si>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</si>
  <si>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</si>
  <si>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</si>
  <si>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</si>
  <si>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</si>
  <si>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</si>
  <si>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</si>
  <si>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</si>
  <si>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</si>
  <si>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</si>
  <si>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</si>
  <si>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</si>
  <si>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</si>
  <si>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</si>
  <si>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</si>
  <si>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</si>
  <si>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</si>
  <si>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</si>
  <si>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</si>
  <si>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</si>
  <si>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</si>
  <si>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</si>
  <si>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</si>
  <si>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</si>
  <si>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</si>
  <si>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</si>
  <si>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</si>
  <si>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</si>
  <si>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</si>
  <si>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</si>
  <si>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</si>
  <si>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</si>
  <si>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</si>
  <si>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</si>
  <si>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</si>
  <si>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</si>
  <si>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</si>
  <si>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</si>
  <si>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</si>
  <si>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</si>
  <si>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</si>
  <si>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</si>
  <si>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</si>
  <si>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</si>
  <si>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</si>
  <si>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</si>
  <si>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</si>
  <si>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</si>
  <si>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</si>
  <si>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</si>
  <si>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</si>
  <si>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</si>
  <si>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</si>
  <si>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</si>
  <si>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</si>
  <si>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</si>
  <si>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</si>
  <si>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</si>
  <si>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</si>
  <si>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</si>
  <si>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</si>
  <si>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</si>
  <si>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</si>
  <si>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</si>
  <si>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</si>
  <si>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</si>
  <si>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</si>
  <si>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</si>
  <si>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</si>
  <si>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</si>
  <si>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</si>
  <si>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</si>
  <si>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</si>
  <si>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</si>
  <si>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</si>
  <si>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</si>
  <si>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</si>
  <si>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</si>
  <si>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</si>
  <si>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</si>
  <si>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</si>
  <si>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</si>
  <si>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</si>
  <si>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</si>
  <si>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</si>
  <si>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</si>
  <si>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</si>
  <si>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</si>
  <si>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</si>
  <si>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</si>
  <si>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</si>
  <si>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</si>
  <si>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</si>
  <si>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</si>
  <si>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</si>
  <si>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</si>
  <si>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</si>
  <si>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</si>
  <si>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</si>
  <si>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</si>
  <si>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</si>
  <si>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</si>
  <si>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</si>
  <si>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</si>
  <si>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</si>
  <si>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</si>
  <si>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</si>
  <si>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</si>
  <si>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</si>
  <si>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</si>
  <si>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</si>
  <si>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</si>
  <si>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</si>
  <si>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</si>
  <si>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</si>
  <si>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</si>
  <si>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</si>
  <si>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</si>
  <si>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</si>
  <si>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</si>
  <si>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</si>
  <si>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</si>
  <si>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</si>
  <si>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</si>
  <si>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</si>
  <si>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</si>
  <si>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</si>
  <si>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</si>
  <si>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</si>
  <si>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</si>
  <si>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</si>
  <si>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</si>
  <si>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</si>
  <si>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</si>
  <si>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</si>
  <si>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</si>
  <si>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</si>
  <si>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</si>
  <si>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</si>
  <si>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</si>
  <si>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</si>
  <si>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</si>
  <si>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</si>
  <si>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</si>
  <si>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</si>
  <si>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</si>
  <si>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</si>
  <si>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</si>
  <si>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</si>
  <si>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</si>
  <si>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</si>
  <si>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</si>
  <si>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</si>
  <si>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</si>
  <si>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</si>
  <si>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</si>
  <si>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</si>
  <si>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</si>
  <si>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</si>
  <si>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</si>
  <si>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</si>
  <si>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</si>
  <si>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</si>
  <si>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</si>
  <si>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</si>
  <si>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</si>
  <si>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</si>
  <si>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</si>
  <si>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</si>
  <si>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</si>
  <si>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</si>
  <si>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</si>
  <si>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</si>
  <si>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</si>
  <si>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</si>
  <si>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</si>
  <si>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</si>
  <si>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</si>
  <si>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</si>
  <si>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</si>
  <si>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</si>
  <si>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</si>
  <si>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</si>
  <si>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</si>
  <si>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</si>
  <si>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</si>
  <si>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</si>
  <si>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</si>
  <si>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</si>
  <si>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</si>
  <si>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</si>
  <si>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</si>
  <si>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</si>
  <si>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</si>
  <si>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</si>
  <si>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</si>
  <si>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</si>
  <si>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</si>
  <si>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</si>
  <si>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</si>
  <si>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</si>
  <si>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</si>
  <si>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</si>
  <si>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</si>
  <si>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</si>
  <si>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</si>
  <si>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</si>
  <si>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</si>
  <si>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</si>
  <si>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</si>
  <si>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</si>
  <si>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</si>
  <si>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</si>
  <si>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</si>
  <si>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</si>
  <si>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</si>
  <si>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</si>
  <si>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</si>
  <si>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</si>
  <si>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</si>
  <si>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</si>
  <si>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</si>
  <si>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</si>
  <si>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</si>
  <si>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</si>
  <si>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</si>
  <si>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</si>
  <si>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</si>
  <si>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</si>
  <si>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</si>
  <si>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</si>
  <si>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</si>
  <si>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</si>
  <si>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</si>
  <si>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</si>
  <si>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</si>
  <si>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</si>
  <si>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</si>
  <si>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</si>
  <si>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</si>
  <si>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</si>
  <si>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</si>
  <si>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</si>
  <si>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</si>
  <si>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</si>
  <si>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</si>
  <si>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</si>
  <si>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</si>
  <si>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</si>
  <si>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</si>
  <si>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</si>
  <si>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</si>
  <si>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</si>
  <si>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</si>
  <si>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</si>
  <si>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</si>
  <si>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</si>
  <si>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</si>
  <si>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</si>
  <si>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</si>
  <si>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</si>
  <si>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</si>
  <si>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</si>
  <si>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</si>
  <si>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</si>
  <si>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</si>
  <si>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</si>
  <si>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</si>
  <si>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</si>
  <si>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</si>
  <si>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</si>
  <si>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</si>
  <si>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</si>
  <si>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</si>
  <si>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</si>
  <si>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</si>
  <si>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</si>
  <si>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</si>
  <si>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</si>
  <si>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</si>
  <si>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</si>
  <si>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</si>
  <si>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</si>
  <si>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</si>
  <si>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</si>
  <si>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</si>
  <si>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</si>
  <si>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</si>
  <si>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</si>
  <si>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</si>
  <si>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</si>
  <si>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</si>
  <si>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</si>
  <si>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</si>
  <si>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</si>
  <si>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</si>
  <si>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</si>
  <si>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</si>
  <si>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</si>
  <si>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</si>
  <si>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</si>
  <si>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</si>
  <si>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</si>
  <si>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</si>
  <si>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</si>
  <si>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</si>
  <si>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</si>
  <si>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</si>
  <si>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</si>
  <si>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</si>
  <si>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</si>
  <si>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</si>
  <si>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</si>
  <si>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</si>
  <si>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</si>
  <si>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</si>
  <si>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</si>
  <si>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</si>
  <si>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</si>
  <si>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</si>
  <si>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</si>
  <si>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</si>
  <si>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</si>
  <si>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</si>
  <si>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</si>
  <si>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</si>
  <si>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</si>
  <si>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</si>
  <si>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</si>
  <si>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</si>
  <si>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</si>
  <si>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</si>
  <si>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</si>
  <si>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</si>
  <si>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</si>
  <si>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</si>
  <si>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</si>
  <si>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</si>
  <si>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</si>
  <si>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</si>
  <si>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</si>
  <si>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</si>
  <si>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</si>
  <si>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</si>
  <si>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</si>
  <si>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</si>
  <si>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</si>
  <si>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</si>
  <si>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</si>
  <si>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</si>
  <si>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</si>
  <si>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</si>
  <si>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</si>
  <si>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</si>
  <si>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</si>
  <si>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</si>
  <si>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</si>
  <si>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</si>
  <si>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</si>
  <si>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</si>
  <si>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</si>
  <si>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</si>
  <si>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</si>
  <si>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</si>
  <si>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</si>
  <si>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</si>
  <si>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</si>
  <si>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</si>
  <si>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</si>
  <si>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</si>
  <si>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</si>
  <si>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</si>
  <si>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</si>
  <si>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</si>
  <si>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</si>
  <si>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</si>
  <si>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</si>
  <si>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</si>
  <si>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</si>
  <si>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</si>
  <si>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</si>
  <si>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</si>
  <si>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</si>
  <si>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</si>
  <si>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</si>
  <si>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</si>
  <si>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</si>
  <si>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</si>
  <si>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</si>
  <si>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</si>
  <si>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</si>
  <si>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</si>
  <si>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</si>
  <si>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</si>
  <si>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</si>
  <si>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</si>
  <si>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</si>
  <si>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</si>
  <si>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</si>
  <si>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</si>
  <si>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</si>
  <si>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</si>
  <si>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</si>
  <si>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</si>
  <si>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</si>
  <si>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</si>
  <si>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</si>
  <si>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</si>
  <si>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</si>
  <si>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</si>
  <si>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</si>
  <si>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</si>
  <si>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</si>
  <si>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</si>
  <si>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</si>
  <si>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</si>
  <si>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</si>
  <si>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</si>
  <si>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</si>
  <si>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</si>
  <si>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</si>
  <si>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</si>
  <si>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</si>
  <si>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</si>
  <si>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</si>
  <si>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</si>
  <si>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</si>
  <si>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</si>
  <si>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</si>
  <si>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</si>
  <si>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</si>
  <si>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</si>
  <si>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</si>
  <si>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</si>
  <si>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</si>
  <si>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</si>
  <si>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</si>
  <si>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</si>
  <si>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</si>
  <si>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</si>
  <si>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</si>
  <si>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</si>
  <si>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</si>
  <si>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</si>
  <si>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</si>
  <si>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</si>
  <si>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</si>
  <si>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</si>
  <si>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</si>
  <si>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</si>
  <si>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</si>
  <si>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</si>
  <si>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</si>
  <si>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</si>
  <si>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</si>
  <si>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</si>
  <si>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</si>
  <si>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</si>
  <si>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</si>
  <si>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</si>
  <si>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</si>
  <si>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</si>
  <si>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</si>
  <si>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</si>
  <si>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</si>
  <si>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</si>
  <si>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</si>
  <si>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</si>
  <si>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</si>
  <si>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</si>
  <si>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</si>
  <si>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</si>
  <si>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</si>
  <si>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</si>
  <si>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</si>
  <si>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</si>
  <si>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</si>
  <si>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</si>
  <si>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</si>
  <si>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</si>
  <si>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</si>
  <si>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</si>
  <si>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</si>
  <si>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</si>
  <si>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</si>
  <si>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</si>
  <si>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</si>
  <si>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</si>
  <si>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</si>
  <si>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</si>
  <si>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</si>
  <si>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</si>
  <si>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</si>
  <si>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</si>
  <si>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</si>
  <si>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</si>
  <si>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</si>
  <si>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</si>
  <si>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</si>
  <si>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</si>
  <si>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</si>
  <si>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</si>
  <si>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</si>
  <si>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</si>
  <si>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</si>
  <si>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</si>
  <si>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</si>
  <si>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</si>
  <si>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</si>
  <si>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</si>
  <si>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</si>
  <si>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</si>
  <si>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</si>
  <si>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</si>
  <si>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</si>
  <si>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</si>
  <si>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</si>
  <si>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</si>
  <si>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</si>
  <si>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</si>
  <si>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</si>
  <si>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</si>
  <si>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</si>
  <si>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</si>
  <si>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</si>
  <si>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</si>
  <si>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</si>
  <si>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</si>
  <si>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</si>
  <si>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</si>
  <si>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</si>
  <si>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</si>
  <si>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</si>
  <si>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</si>
  <si>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</si>
  <si>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</si>
  <si>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</si>
  <si>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</si>
  <si>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</si>
  <si>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</si>
  <si>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</si>
  <si>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</si>
  <si>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</si>
  <si>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</si>
  <si>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</si>
  <si>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</si>
  <si>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</si>
  <si>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</si>
  <si>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</si>
  <si>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</si>
  <si>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</si>
  <si>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</si>
  <si>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</si>
  <si>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</si>
  <si>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</si>
  <si>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</si>
  <si>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</si>
  <si>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</si>
  <si>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</si>
  <si>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</si>
  <si>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</si>
  <si>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</si>
  <si>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</si>
  <si>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</si>
  <si>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</si>
  <si>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</si>
  <si>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</si>
  <si>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</si>
  <si>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</si>
  <si>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</si>
  <si>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</si>
  <si>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</si>
  <si>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</si>
  <si>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</si>
  <si>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</si>
  <si>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</si>
  <si>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</si>
  <si>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</si>
  <si>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</si>
  <si>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</si>
  <si>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</si>
  <si>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</si>
  <si>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</si>
  <si>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</si>
  <si>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</si>
  <si>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</si>
  <si>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</si>
  <si>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</si>
  <si>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</si>
  <si>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</si>
  <si>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</si>
  <si>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</si>
  <si>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</si>
  <si>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</si>
  <si>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</si>
  <si>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</si>
  <si>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</si>
  <si>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</si>
  <si>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</si>
  <si>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</si>
  <si>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</si>
  <si>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</si>
  <si>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</si>
  <si>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</si>
  <si>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</si>
  <si>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</si>
  <si>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</si>
  <si>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</si>
  <si>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</si>
  <si>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</si>
  <si>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</si>
  <si>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</si>
  <si>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</si>
  <si>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</si>
  <si>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</si>
  <si>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</si>
  <si>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</si>
  <si>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</si>
  <si>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</si>
  <si>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</si>
  <si>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</si>
  <si>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</si>
  <si>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</si>
  <si>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</si>
  <si>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</si>
  <si>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</si>
  <si>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</si>
  <si>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</si>
  <si>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</si>
  <si>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</si>
  <si>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</si>
  <si>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</si>
  <si>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</si>
  <si>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</si>
  <si>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</si>
  <si>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</si>
  <si>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</si>
  <si>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</si>
  <si>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</si>
  <si>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</si>
  <si>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</si>
  <si>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</si>
  <si>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</si>
  <si>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</si>
  <si>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</si>
  <si>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</si>
  <si>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</si>
  <si>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</si>
  <si>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</si>
  <si>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</si>
  <si>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</si>
  <si>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</si>
  <si>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</si>
  <si>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</si>
  <si>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</si>
  <si>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</si>
  <si>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</si>
  <si>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</si>
  <si>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</si>
  <si>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</si>
  <si>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</si>
  <si>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</si>
  <si>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</si>
  <si>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</si>
  <si>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</si>
  <si>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</si>
  <si>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</si>
  <si>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</si>
  <si>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</si>
  <si>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</si>
  <si>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</si>
  <si>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</si>
  <si>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</si>
  <si>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</si>
  <si>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</si>
  <si>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</si>
  <si>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</si>
  <si>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</si>
  <si>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</si>
  <si>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</si>
  <si>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</si>
  <si>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</si>
  <si>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</si>
  <si>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</si>
  <si>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</si>
  <si>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</si>
  <si>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</si>
  <si>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</si>
  <si>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</si>
  <si>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</si>
  <si>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</si>
  <si>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</si>
  <si>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</si>
  <si>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</si>
  <si>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</si>
  <si>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</si>
  <si>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</si>
  <si>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</si>
  <si>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</si>
  <si>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</si>
  <si>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</si>
  <si>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</si>
  <si>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</si>
  <si>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</si>
  <si>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</si>
  <si>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</si>
  <si>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</si>
  <si>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</si>
  <si>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</si>
  <si>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</si>
  <si>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</si>
  <si>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</si>
  <si>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</si>
  <si>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</si>
  <si>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</si>
  <si>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</si>
  <si>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</si>
  <si>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</si>
  <si>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</si>
  <si>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</si>
  <si>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</si>
  <si>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</si>
  <si>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</si>
  <si>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</si>
  <si>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</si>
  <si>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</si>
  <si>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</si>
  <si>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</si>
  <si>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</si>
  <si>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</si>
  <si>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</si>
  <si>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</si>
  <si>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</si>
  <si>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</si>
  <si>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</si>
  <si>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</si>
  <si>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</si>
  <si>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</si>
  <si>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</si>
  <si>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</si>
  <si>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</si>
  <si>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</si>
  <si>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</si>
  <si>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</si>
  <si>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</si>
  <si>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</si>
  <si>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</si>
  <si>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</si>
  <si>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</si>
  <si>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</si>
  <si>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</si>
  <si>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</si>
  <si>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</si>
  <si>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</si>
  <si>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</si>
  <si>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</si>
  <si>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</si>
  <si>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</si>
  <si>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</si>
  <si>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</si>
  <si>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</si>
  <si>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</si>
  <si>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</si>
  <si>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</si>
  <si>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</si>
  <si>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</si>
  <si>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</si>
  <si>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</si>
  <si>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</si>
  <si>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</si>
  <si>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</si>
  <si>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</si>
  <si>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</si>
  <si>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</si>
  <si>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</si>
  <si>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</si>
  <si>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</si>
  <si>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</si>
  <si>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</si>
  <si>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</si>
  <si>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</si>
  <si>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</si>
  <si>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</si>
  <si>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</si>
  <si>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</si>
  <si>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</si>
  <si>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</si>
  <si>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</si>
  <si>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</si>
  <si>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</si>
  <si>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</si>
  <si>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</si>
  <si>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</si>
  <si>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</si>
  <si>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</si>
  <si>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</si>
  <si>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</si>
  <si>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</si>
  <si>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</si>
  <si>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</si>
  <si>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</si>
  <si>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</si>
  <si>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</si>
  <si>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</si>
  <si>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</si>
  <si>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</si>
  <si>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</si>
  <si>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</si>
  <si>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</si>
  <si>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</si>
  <si>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</si>
  <si>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</si>
  <si>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</si>
  <si>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</si>
  <si>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</si>
  <si>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</si>
  <si>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</si>
  <si>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</si>
  <si>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</si>
  <si>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</si>
  <si>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</si>
  <si>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</si>
  <si>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</si>
  <si>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</si>
  <si>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</si>
  <si>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</si>
  <si>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</si>
  <si>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</si>
  <si>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</si>
  <si>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</si>
  <si>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</si>
  <si>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</si>
  <si>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</si>
  <si>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</si>
  <si>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</si>
  <si>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</si>
  <si>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</si>
  <si>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</si>
  <si>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</si>
  <si>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</si>
  <si>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</si>
  <si>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</si>
  <si>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</si>
  <si>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</si>
  <si>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</si>
  <si>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</si>
  <si>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</si>
  <si>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</si>
  <si>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</si>
  <si>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</si>
  <si>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</si>
  <si>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</si>
  <si>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</si>
  <si>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</si>
  <si>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</si>
  <si>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</si>
  <si>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</si>
  <si>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</si>
  <si>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</si>
  <si>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</si>
  <si>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</si>
  <si>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</si>
  <si>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</si>
  <si>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</si>
  <si>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</si>
  <si>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</si>
  <si>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</si>
  <si>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</si>
  <si>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</si>
  <si>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</si>
  <si>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</si>
  <si>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</si>
  <si>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</si>
  <si>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</si>
  <si>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</si>
  <si>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</si>
  <si>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</si>
  <si>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</si>
  <si>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</si>
  <si>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</si>
  <si>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</si>
  <si>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</si>
  <si>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</si>
  <si>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</si>
  <si>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</si>
  <si>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</si>
  <si>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</si>
  <si>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</si>
  <si>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</si>
  <si>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</si>
  <si>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</si>
  <si>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</si>
  <si>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</si>
  <si>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</si>
  <si>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</si>
  <si>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</si>
  <si>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</si>
  <si>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</si>
  <si>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</si>
  <si>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</si>
  <si>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</si>
  <si>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</si>
  <si>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</si>
  <si>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</si>
  <si>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</si>
  <si>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</si>
  <si>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</si>
  <si>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</si>
  <si>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</si>
  <si>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</si>
  <si>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</si>
  <si>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</si>
  <si>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</si>
  <si>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</si>
  <si>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</si>
  <si>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</si>
  <si>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</si>
  <si>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</si>
  <si>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</si>
  <si>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</si>
  <si>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</si>
  <si>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</si>
  <si>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</si>
  <si>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</si>
  <si>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</si>
  <si>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</si>
  <si>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</si>
  <si>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</si>
  <si>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</si>
  <si>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</si>
  <si>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</si>
  <si>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</si>
  <si>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</si>
  <si>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</si>
  <si>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</si>
  <si>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</si>
  <si>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</si>
  <si>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</si>
  <si>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</si>
  <si>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</si>
  <si>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</si>
  <si>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</si>
  <si>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</si>
  <si>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</si>
  <si>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</si>
  <si>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</si>
  <si>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</si>
  <si>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</si>
  <si>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</si>
  <si>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</si>
  <si>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</si>
  <si>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</si>
  <si>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</si>
  <si>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</si>
  <si>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</si>
  <si>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</si>
  <si>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</si>
  <si>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</si>
  <si>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</si>
  <si>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</si>
  <si>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</si>
  <si>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</si>
  <si>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</si>
  <si>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</si>
  <si>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</si>
  <si>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</si>
  <si>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</si>
  <si>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</si>
  <si>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</si>
  <si>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</si>
  <si>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</si>
  <si>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</si>
  <si>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</si>
  <si>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</si>
  <si>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</si>
  <si>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</si>
  <si>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</si>
  <si>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</si>
  <si>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</si>
  <si>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</si>
  <si>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</si>
  <si>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</si>
  <si>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</si>
  <si>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</si>
  <si>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</si>
  <si>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</si>
  <si>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</si>
  <si>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</si>
  <si>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</si>
  <si>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</si>
  <si>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</si>
  <si>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</si>
  <si>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</si>
  <si>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</si>
  <si>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</si>
  <si>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</si>
  <si>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</si>
  <si>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</si>
  <si>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</si>
  <si>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</si>
  <si>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</si>
  <si>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</si>
  <si>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</si>
  <si>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</si>
  <si>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</si>
  <si>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</si>
  <si>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</si>
  <si>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</si>
  <si>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</si>
  <si>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</si>
  <si>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</si>
  <si>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</si>
  <si>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</si>
  <si>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</si>
  <si>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</si>
  <si>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</si>
  <si>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</si>
  <si>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</si>
  <si>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</si>
  <si>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</si>
  <si>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</si>
  <si>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</si>
  <si>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</si>
  <si>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</si>
  <si>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</si>
  <si>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</si>
  <si>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</si>
  <si>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</si>
  <si>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</si>
  <si>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</si>
  <si>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</si>
  <si>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</si>
  <si>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</si>
  <si>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</si>
  <si>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</si>
  <si>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</si>
  <si>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</si>
  <si>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</si>
  <si>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</si>
  <si>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</si>
  <si>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</si>
  <si>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</si>
  <si>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</si>
  <si>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</si>
  <si>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</si>
  <si>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</si>
  <si>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</si>
  <si>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</si>
  <si>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</si>
  <si>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</si>
  <si>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</si>
  <si>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</si>
  <si>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</si>
  <si>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</si>
  <si>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</si>
  <si>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</si>
  <si>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</si>
  <si>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</si>
  <si>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</si>
  <si>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</si>
  <si>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</si>
  <si>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</si>
  <si>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</si>
  <si>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</si>
  <si>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</si>
  <si>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</si>
  <si>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</si>
  <si>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</si>
  <si>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</si>
  <si>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</si>
  <si>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</si>
  <si>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</si>
  <si>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</si>
  <si>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</si>
  <si>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</si>
  <si>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</si>
  <si>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</si>
  <si>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</si>
  <si>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</si>
  <si>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</si>
  <si>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</si>
  <si>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</si>
  <si>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</si>
  <si>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</si>
  <si>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</si>
  <si>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</si>
  <si>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</si>
  <si>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</si>
  <si>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</si>
  <si>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</si>
  <si>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</si>
  <si>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</si>
  <si>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</si>
  <si>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</si>
  <si>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</si>
  <si>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</si>
  <si>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</si>
  <si>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</si>
  <si>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</si>
  <si>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</si>
  <si>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</si>
  <si>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</si>
  <si>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</si>
  <si>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</si>
  <si>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</si>
  <si>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</si>
  <si>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</si>
  <si>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</si>
  <si>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</si>
  <si>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</si>
  <si>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</si>
  <si>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</si>
  <si>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</si>
  <si>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</si>
  <si>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</si>
  <si>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</si>
  <si>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</si>
  <si>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</si>
  <si>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</si>
  <si>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</si>
  <si>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</si>
  <si>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</si>
  <si>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</si>
  <si>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</si>
  <si>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</si>
  <si>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</si>
  <si>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</si>
  <si>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</si>
  <si>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</si>
  <si>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</si>
  <si>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</si>
  <si>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</si>
  <si>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</si>
  <si>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</si>
  <si>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</si>
  <si>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</si>
  <si>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</si>
  <si>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</si>
  <si>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</si>
  <si>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</si>
  <si>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</si>
  <si>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</si>
  <si>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</si>
  <si>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</si>
  <si>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</si>
  <si>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</si>
  <si>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</si>
  <si>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</si>
  <si>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</si>
  <si>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</si>
  <si>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</si>
  <si>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</si>
  <si>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</si>
  <si>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</si>
  <si>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</si>
  <si>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</si>
  <si>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</si>
  <si>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</si>
  <si>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</si>
  <si>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</si>
  <si>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</si>
  <si>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</si>
  <si>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</si>
  <si>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</si>
  <si>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</si>
  <si>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</si>
  <si>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</si>
  <si>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</si>
  <si>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</si>
  <si>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</si>
  <si>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</si>
  <si>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</si>
  <si>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</si>
  <si>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</si>
  <si>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</si>
  <si>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</si>
  <si>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</si>
  <si>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</si>
  <si>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</si>
  <si>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</si>
  <si>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</si>
  <si>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</si>
  <si>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</si>
  <si>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</si>
  <si>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</si>
  <si>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</si>
  <si>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</si>
  <si>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</si>
  <si>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</si>
  <si>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</si>
  <si>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</si>
  <si>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</si>
  <si>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</si>
  <si>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</si>
  <si>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</si>
  <si>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</si>
  <si>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</si>
  <si>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</si>
  <si>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</si>
  <si>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</si>
  <si>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</si>
  <si>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</si>
  <si>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</si>
  <si>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</si>
  <si>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</si>
  <si>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</si>
  <si>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</si>
  <si>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</si>
  <si>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</si>
  <si>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</si>
  <si>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</si>
  <si>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</si>
  <si>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</si>
  <si>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</si>
  <si>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</si>
  <si>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</si>
  <si>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</si>
  <si>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</si>
  <si>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</si>
  <si>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</si>
  <si>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</si>
  <si>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</si>
  <si>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</si>
  <si>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</si>
  <si>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</si>
  <si>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</si>
  <si>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</si>
  <si>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</si>
  <si>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</si>
  <si>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</si>
  <si>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</si>
  <si>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</si>
  <si>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</si>
  <si>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</si>
  <si>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</si>
  <si>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</si>
  <si>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</si>
  <si>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</si>
  <si>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</si>
  <si>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</si>
  <si>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</si>
  <si>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</si>
  <si>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</si>
  <si>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</si>
  <si>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</si>
  <si>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</si>
  <si>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</si>
  <si>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</si>
  <si>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</si>
  <si>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</si>
  <si>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</si>
  <si>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</si>
  <si>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</si>
  <si>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</si>
  <si>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</si>
  <si>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</si>
  <si>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</si>
  <si>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</si>
  <si>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</si>
  <si>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</si>
  <si>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</si>
  <si>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</si>
  <si>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</si>
  <si>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</si>
  <si>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</si>
  <si>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</si>
  <si>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</si>
  <si>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</si>
  <si>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</si>
  <si>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</si>
  <si>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</si>
  <si>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</si>
  <si>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</si>
  <si>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</si>
  <si>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</si>
  <si>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</si>
  <si>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</si>
  <si>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</si>
  <si>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</si>
  <si>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</si>
  <si>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</si>
  <si>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</si>
  <si>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</si>
  <si>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</si>
  <si>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</si>
  <si>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</si>
  <si>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</si>
  <si>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</si>
  <si>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</si>
  <si>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</si>
  <si>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</si>
  <si>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</si>
  <si>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</si>
  <si>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</si>
  <si>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</si>
  <si>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</si>
  <si>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</si>
  <si>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</si>
  <si>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</si>
  <si>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</si>
  <si>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</si>
  <si>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</si>
  <si>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</si>
  <si>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</si>
  <si>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</si>
  <si>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</si>
  <si>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</si>
  <si>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</si>
  <si>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</si>
  <si>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</si>
  <si>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</si>
  <si>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</si>
  <si>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</si>
  <si>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</si>
  <si>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</si>
  <si>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</si>
  <si>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</si>
  <si>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</si>
  <si>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</si>
  <si>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</si>
  <si>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</si>
  <si>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</si>
  <si>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</si>
  <si>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</si>
  <si>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</si>
  <si>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</si>
  <si>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</si>
  <si>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</si>
  <si>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</si>
  <si>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</si>
  <si>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</si>
  <si>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</si>
  <si>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</si>
  <si>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</si>
  <si>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</si>
  <si>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</si>
  <si>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</si>
  <si>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</si>
  <si>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</si>
  <si>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</si>
  <si>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</si>
  <si>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</si>
  <si>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</si>
  <si>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</si>
  <si>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</si>
  <si>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</si>
  <si>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</si>
  <si>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</si>
  <si>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</si>
  <si>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</si>
  <si>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</si>
  <si>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</si>
  <si>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</si>
  <si>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</si>
  <si>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</si>
  <si>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</si>
  <si>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</si>
  <si>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</si>
  <si>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</si>
  <si>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</si>
  <si>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</si>
  <si>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</si>
  <si>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</si>
  <si>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</si>
  <si>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</si>
  <si>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</si>
  <si>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</si>
  <si>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</si>
  <si>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</si>
  <si>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</si>
  <si>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</si>
  <si>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</si>
  <si>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</si>
  <si>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</si>
  <si>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</si>
  <si>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</si>
  <si>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</si>
  <si>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</si>
  <si>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</si>
  <si>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</si>
  <si>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</si>
  <si>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</si>
  <si>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</si>
  <si>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</si>
  <si>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</si>
  <si>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</si>
  <si>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</si>
  <si>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</si>
  <si>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</si>
  <si>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</si>
  <si>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</si>
  <si>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</si>
  <si>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</si>
  <si>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</si>
  <si>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</si>
  <si>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</si>
  <si>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</si>
  <si>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</si>
  <si>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</si>
  <si>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</si>
  <si>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</si>
  <si>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</si>
  <si>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</si>
  <si>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</si>
  <si>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</si>
  <si>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</si>
  <si>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</si>
  <si>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</si>
  <si>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</si>
  <si>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</si>
  <si>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</si>
  <si>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</si>
  <si>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</si>
  <si>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</si>
  <si>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</si>
  <si>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</si>
  <si>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</si>
  <si>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</si>
  <si>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</si>
  <si>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</si>
  <si>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</si>
  <si>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</si>
  <si>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</si>
  <si>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</si>
  <si>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</si>
  <si>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</si>
  <si>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</si>
  <si>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</si>
  <si>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</si>
  <si>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</si>
  <si>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</si>
  <si>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</si>
  <si>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</si>
  <si>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</si>
  <si>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</si>
  <si>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</si>
  <si>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</si>
  <si>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</si>
  <si>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</si>
  <si>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</si>
  <si>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</si>
  <si>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</si>
  <si>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</si>
  <si>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</si>
  <si>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</si>
  <si>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</si>
  <si>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</si>
  <si>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</si>
  <si>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</si>
  <si>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</si>
  <si>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</si>
  <si>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</si>
  <si>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</si>
  <si>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</si>
  <si>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</si>
  <si>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</si>
  <si>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</si>
  <si>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</si>
  <si>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</si>
  <si>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</si>
  <si>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</si>
  <si>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</si>
  <si>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</si>
  <si>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</si>
  <si>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</si>
  <si>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</si>
  <si>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</si>
  <si>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</si>
  <si>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</si>
  <si>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</si>
  <si>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</si>
  <si>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</si>
  <si>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</si>
  <si>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</si>
  <si>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</si>
  <si>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</si>
  <si>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</si>
  <si>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</si>
  <si>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</si>
  <si>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</si>
  <si>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</si>
  <si>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</si>
  <si>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</si>
  <si>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</si>
  <si>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</si>
  <si>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</si>
  <si>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</si>
  <si>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</si>
  <si>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</si>
  <si>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</si>
  <si>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</si>
  <si>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</si>
  <si>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</si>
  <si>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</si>
  <si>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</si>
  <si>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</si>
  <si>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</si>
  <si>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</si>
  <si>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</si>
  <si>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</si>
  <si>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</si>
  <si>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</si>
  <si>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</si>
  <si>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</si>
  <si>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</si>
  <si>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</si>
  <si>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</si>
  <si>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</si>
  <si>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</si>
  <si>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</si>
  <si>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</si>
  <si>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</si>
  <si>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</si>
  <si>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</si>
  <si>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</si>
  <si>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</si>
  <si>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</si>
  <si>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</si>
  <si>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</si>
  <si>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</si>
  <si>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</si>
  <si>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</si>
  <si>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</si>
  <si>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</si>
  <si>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</si>
  <si>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</si>
  <si>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</si>
  <si>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</si>
  <si>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</si>
  <si>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</si>
  <si>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</si>
  <si>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</si>
  <si>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</si>
  <si>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</si>
  <si>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</si>
  <si>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</si>
  <si>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</si>
  <si>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</si>
  <si>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</si>
  <si>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</si>
  <si>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</si>
  <si>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</si>
  <si>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</si>
  <si>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</si>
  <si>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</si>
  <si>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</si>
  <si>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</si>
  <si>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</si>
  <si>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</si>
  <si>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</si>
  <si>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</si>
  <si>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</si>
  <si>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</si>
  <si>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</si>
  <si>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</si>
  <si>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</si>
  <si>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</si>
  <si>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</si>
  <si>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</si>
  <si>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</si>
  <si>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</si>
  <si>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</si>
  <si>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</si>
  <si>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</si>
  <si>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</si>
  <si>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</si>
  <si>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</si>
  <si>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</si>
  <si>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</si>
  <si>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</si>
  <si>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</si>
  <si>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</si>
  <si>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</si>
  <si>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</si>
  <si>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</si>
  <si>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</si>
  <si>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</si>
  <si>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</si>
  <si>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</si>
  <si>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</si>
  <si>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</si>
  <si>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</si>
  <si>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</si>
  <si>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</si>
  <si>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</si>
  <si>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</si>
  <si>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</si>
  <si>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</si>
  <si>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</si>
  <si>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</si>
  <si>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</si>
  <si>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</si>
  <si>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</si>
  <si>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</si>
  <si>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</si>
  <si>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</si>
  <si>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</si>
  <si>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</si>
  <si>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</si>
  <si>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</si>
  <si>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</si>
  <si>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</si>
  <si>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</si>
  <si>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</si>
  <si>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</si>
  <si>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</si>
  <si>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</si>
  <si>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</si>
  <si>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</si>
  <si>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</si>
  <si>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</si>
  <si>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</si>
  <si>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</si>
  <si>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</si>
  <si>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</si>
  <si>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</si>
  <si>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</si>
  <si>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</si>
  <si>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</si>
  <si>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</si>
  <si>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</si>
  <si>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</si>
  <si>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</si>
  <si>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</si>
  <si>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</si>
  <si>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</si>
  <si>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</si>
  <si>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</si>
  <si>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</si>
  <si>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</si>
  <si>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</si>
  <si>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</si>
  <si>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</si>
  <si>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</si>
  <si>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</si>
  <si>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</si>
  <si>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</si>
  <si>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</si>
  <si>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</si>
  <si>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</si>
  <si>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</si>
  <si>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</si>
  <si>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</si>
  <si>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</si>
  <si>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</si>
  <si>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</si>
  <si>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</si>
  <si>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</si>
  <si>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</si>
  <si>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</si>
  <si>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</si>
  <si>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</si>
  <si>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</si>
  <si>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</si>
  <si>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</si>
  <si>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</si>
  <si>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</si>
  <si>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</si>
  <si>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</si>
  <si>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</si>
  <si>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</si>
  <si>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</si>
  <si>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</si>
  <si>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</si>
  <si>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</si>
  <si>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</si>
  <si>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</si>
  <si>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</si>
  <si>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</si>
  <si>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</si>
  <si>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</si>
  <si>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</si>
  <si>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</si>
  <si>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</si>
  <si>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</si>
  <si>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</si>
  <si>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</si>
  <si>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</si>
  <si>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</si>
  <si>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</si>
  <si>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</si>
  <si>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</si>
  <si>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</si>
  <si>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</si>
  <si>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</si>
  <si>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</si>
  <si>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</si>
  <si>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</si>
  <si>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</si>
  <si>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</si>
  <si>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</si>
  <si>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</si>
  <si>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</si>
  <si>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</si>
  <si>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</si>
  <si>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</si>
  <si>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</si>
  <si>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</si>
  <si>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</si>
  <si>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</si>
  <si>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</si>
  <si>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</si>
  <si>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</si>
  <si>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</si>
  <si>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</si>
  <si>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</si>
  <si>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</si>
  <si>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</si>
  <si>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</si>
  <si>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</si>
  <si>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</si>
  <si>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</si>
  <si>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</si>
  <si>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</si>
  <si>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</si>
  <si>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</si>
  <si>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</si>
  <si>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</si>
  <si>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</si>
  <si>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</si>
  <si>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</si>
  <si>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</si>
  <si>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</si>
  <si>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</si>
  <si>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</si>
  <si>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</si>
  <si>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</si>
  <si>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</si>
  <si>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</si>
  <si>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</si>
  <si>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</si>
  <si>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</si>
  <si>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</si>
  <si>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</si>
  <si>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</si>
  <si>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</si>
  <si>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</si>
  <si>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</si>
  <si>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</si>
  <si>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</si>
  <si>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</si>
  <si>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</si>
  <si>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</si>
  <si>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</si>
  <si>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</si>
  <si>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</si>
  <si>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</si>
  <si>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</si>
  <si>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</si>
  <si>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</si>
  <si>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</si>
  <si>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</si>
  <si>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</si>
  <si>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</si>
  <si>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</si>
  <si>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</si>
  <si>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</si>
  <si>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</si>
  <si>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</si>
  <si>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</si>
  <si>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</si>
  <si>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</si>
  <si>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</si>
  <si>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</si>
  <si>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</si>
  <si>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</si>
  <si>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</si>
  <si>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</si>
  <si>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</si>
  <si>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</si>
  <si>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</si>
  <si>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</si>
  <si>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</si>
  <si>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</si>
  <si>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</si>
  <si>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</si>
  <si>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</si>
  <si>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</si>
  <si>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</si>
  <si>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</si>
  <si>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</si>
  <si>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</si>
  <si>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</si>
  <si>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</si>
  <si>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</si>
  <si>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</si>
  <si>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</si>
  <si>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</si>
  <si>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</si>
  <si>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</si>
  <si>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</si>
  <si>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</si>
  <si>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</si>
  <si>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</si>
  <si>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</si>
  <si>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</si>
  <si>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</si>
  <si>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</si>
  <si>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</si>
  <si>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</si>
  <si>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</si>
  <si>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</si>
  <si>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</si>
  <si>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</si>
  <si>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</si>
  <si>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</si>
  <si>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</si>
  <si>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</si>
  <si>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</si>
  <si>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</si>
  <si>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</si>
  <si>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</si>
  <si>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</si>
  <si>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</si>
  <si>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</si>
  <si>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</si>
  <si>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</si>
  <si>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</si>
  <si>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</si>
  <si>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</si>
  <si>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</si>
  <si>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</si>
  <si>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</si>
  <si>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</si>
  <si>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</si>
  <si>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</si>
  <si>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</si>
  <si>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</si>
  <si>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</si>
  <si>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</si>
  <si>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</si>
  <si>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</si>
  <si>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</si>
  <si>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</si>
  <si>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</si>
  <si>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</si>
  <si>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</si>
  <si>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</si>
  <si>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</si>
  <si>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</si>
  <si>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</si>
  <si>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</si>
  <si>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</si>
  <si>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</si>
  <si>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</si>
  <si>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</si>
  <si>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</si>
  <si>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</si>
  <si>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</si>
  <si>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</si>
  <si>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</si>
  <si>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</si>
  <si>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</si>
  <si>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</si>
  <si>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</si>
  <si>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</si>
  <si>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</si>
  <si>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</si>
  <si>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</si>
  <si>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</si>
  <si>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</si>
  <si>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</si>
  <si>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</si>
  <si>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</si>
  <si>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</si>
  <si>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</si>
  <si>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</si>
  <si>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</si>
  <si>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</si>
  <si>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</si>
  <si>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</si>
  <si>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</si>
  <si>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</si>
  <si>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</si>
  <si>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</si>
  <si>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</si>
  <si>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</si>
  <si>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</si>
  <si>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</si>
  <si>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</si>
  <si>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</si>
  <si>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</si>
  <si>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</si>
  <si>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</si>
  <si>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</si>
  <si>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</si>
  <si>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</si>
  <si>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</si>
  <si>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</si>
  <si>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</si>
  <si>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</si>
  <si>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</si>
  <si>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</si>
  <si>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</si>
  <si>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</si>
  <si>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</si>
  <si>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</si>
  <si>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</si>
  <si>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</si>
  <si>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</si>
  <si>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</si>
  <si>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</si>
  <si>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</si>
  <si>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</si>
  <si>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</si>
  <si>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</si>
  <si>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</si>
  <si>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</si>
  <si>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</si>
  <si>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</si>
  <si>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</si>
  <si>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</si>
  <si>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</si>
  <si>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</si>
  <si>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</si>
  <si>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</si>
  <si>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</si>
  <si>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</si>
  <si>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</si>
  <si>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</si>
  <si>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</si>
  <si>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</si>
  <si>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</si>
  <si>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</si>
  <si>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</si>
  <si>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</si>
  <si>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</si>
  <si>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</si>
  <si>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</si>
  <si>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</si>
  <si>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</si>
  <si>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</si>
  <si>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</si>
  <si>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</si>
  <si>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</si>
  <si>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</si>
  <si>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</si>
  <si>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</si>
  <si>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</si>
  <si>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</si>
  <si>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</si>
  <si>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</si>
  <si>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</si>
  <si>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</si>
  <si>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</si>
  <si>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</si>
  <si>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</si>
  <si>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</si>
  <si>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</si>
  <si>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</si>
  <si>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</si>
  <si>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</si>
  <si>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</si>
  <si>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</si>
  <si>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</si>
  <si>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</si>
  <si>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</si>
  <si>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</si>
  <si>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</si>
  <si>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</si>
  <si>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</si>
  <si>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</si>
  <si>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</si>
  <si>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</si>
  <si>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</si>
  <si>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</si>
  <si>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</si>
  <si>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</si>
  <si>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</si>
  <si>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</si>
  <si>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</si>
  <si>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</si>
  <si>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</si>
  <si>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</si>
  <si>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</si>
  <si>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</si>
  <si>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</si>
  <si>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</si>
  <si>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</si>
  <si>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</si>
  <si>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</si>
  <si>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</si>
  <si>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</si>
  <si>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</si>
  <si>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</si>
  <si>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</si>
  <si>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</si>
  <si>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</si>
  <si>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</si>
  <si>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</si>
  <si>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</si>
  <si>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</si>
  <si>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</si>
  <si>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</si>
  <si>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</si>
  <si>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</si>
  <si>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</si>
  <si>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</si>
  <si>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</si>
  <si>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</si>
  <si>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</si>
  <si>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</si>
  <si>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</si>
  <si>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</si>
  <si>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</si>
  <si>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</si>
  <si>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</si>
  <si>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</si>
  <si>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</si>
  <si>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</si>
  <si>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</si>
  <si>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</si>
  <si>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</si>
  <si>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</si>
  <si>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</si>
  <si>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</si>
  <si>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</si>
  <si>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</si>
  <si>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</si>
  <si>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</si>
  <si>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</si>
  <si>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</si>
  <si>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</si>
  <si>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</si>
  <si>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</si>
  <si>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</si>
  <si>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</si>
  <si>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</si>
  <si>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</si>
  <si>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</si>
  <si>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</si>
  <si>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</si>
  <si>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</si>
  <si>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</si>
  <si>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</si>
  <si>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</si>
  <si>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</si>
  <si>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</si>
  <si>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</si>
  <si>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</si>
  <si>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</si>
  <si>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</si>
  <si>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</si>
  <si>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</si>
  <si>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</si>
  <si>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</si>
  <si>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</si>
  <si>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</si>
  <si>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</si>
  <si>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</si>
  <si>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</si>
  <si>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</si>
  <si>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</si>
  <si>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</si>
  <si>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</si>
  <si>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</si>
  <si>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</si>
  <si>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</si>
  <si>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</si>
  <si>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</si>
  <si>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</si>
  <si>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</si>
  <si>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</si>
  <si>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</si>
  <si>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</si>
  <si>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</si>
  <si>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</si>
  <si>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</si>
  <si>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</si>
  <si>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</si>
  <si>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</si>
  <si>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</si>
  <si>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</si>
  <si>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</si>
  <si>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</si>
  <si>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</si>
  <si>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</si>
  <si>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</si>
  <si>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</si>
  <si>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</si>
  <si>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</si>
  <si>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</si>
  <si>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</si>
  <si>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</si>
  <si>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</si>
  <si>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</si>
  <si>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</si>
  <si>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</si>
  <si>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</si>
  <si>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</si>
  <si>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</si>
  <si>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</si>
  <si>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</si>
  <si>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</si>
  <si>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</si>
  <si>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</si>
  <si>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</si>
  <si>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</si>
  <si>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</si>
  <si>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</si>
  <si>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</si>
  <si>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</si>
  <si>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</si>
  <si>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</si>
  <si>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</si>
  <si>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</si>
  <si>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</si>
  <si>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</si>
  <si>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</si>
  <si>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</si>
  <si>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</si>
  <si>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</si>
  <si>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</si>
  <si>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</si>
  <si>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</si>
  <si>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</si>
  <si>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</si>
  <si>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</si>
  <si>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</si>
  <si>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</si>
  <si>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</si>
  <si>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</si>
  <si>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</si>
  <si>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</si>
  <si>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</si>
  <si>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</si>
  <si>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</si>
  <si>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</si>
  <si>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</si>
  <si>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</si>
  <si>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</si>
  <si>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</si>
  <si>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</si>
  <si>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</si>
  <si>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</si>
  <si>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</si>
  <si>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</si>
  <si>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</si>
  <si>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</si>
  <si>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</si>
  <si>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</si>
  <si>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</si>
  <si>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</si>
  <si>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</si>
  <si>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</si>
  <si>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</si>
  <si>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</si>
  <si>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</si>
  <si>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</si>
  <si>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</si>
  <si>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</si>
  <si>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</si>
  <si>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</si>
  <si>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</si>
  <si>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</si>
  <si>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</si>
  <si>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</si>
  <si>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</si>
  <si>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</si>
  <si>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</si>
  <si>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</si>
  <si>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</si>
  <si>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</si>
  <si>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</si>
  <si>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</si>
  <si>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</si>
  <si>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</si>
  <si>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</si>
  <si>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</si>
  <si>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</si>
  <si>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</si>
  <si>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</si>
  <si>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</si>
  <si>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</si>
  <si>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</si>
  <si>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</si>
  <si>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</si>
  <si>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</si>
  <si>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</si>
  <si>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</si>
  <si>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</si>
  <si>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</si>
  <si>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</si>
  <si>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</si>
  <si>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</si>
  <si>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</si>
  <si>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</si>
  <si>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</si>
  <si>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</si>
  <si>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</si>
  <si>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</si>
  <si>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</si>
  <si>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</si>
  <si>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</si>
  <si>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</si>
  <si>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</si>
  <si>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</si>
  <si>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</si>
  <si>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</si>
  <si>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</si>
  <si>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</si>
  <si>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</si>
  <si>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</si>
  <si>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</si>
  <si>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</si>
  <si>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</si>
  <si>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</si>
  <si>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</si>
  <si>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</si>
  <si>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</si>
  <si>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</si>
  <si>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</si>
  <si>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</si>
  <si>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</si>
  <si>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</si>
  <si>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</si>
  <si>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</si>
  <si>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</si>
  <si>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</si>
  <si>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</si>
  <si>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</si>
  <si>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</si>
  <si>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</si>
  <si>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</si>
  <si>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</si>
  <si>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</si>
  <si>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</si>
  <si>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</si>
  <si>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</si>
  <si>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</si>
  <si>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</si>
  <si>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</si>
  <si>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</si>
  <si>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</si>
  <si>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</si>
  <si>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</si>
  <si>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</si>
  <si>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</si>
  <si>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</si>
  <si>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</si>
  <si>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</si>
  <si>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</si>
  <si>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</si>
  <si>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</si>
  <si>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</si>
  <si>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</si>
  <si>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</si>
  <si>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</si>
  <si>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</si>
  <si>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</si>
  <si>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</si>
  <si>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</si>
  <si>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</si>
  <si>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</si>
  <si>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</si>
  <si>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</si>
  <si>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</si>
  <si>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</si>
  <si>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</si>
  <si>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</si>
  <si>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</si>
  <si>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</si>
  <si>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</si>
  <si>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</si>
  <si>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</si>
  <si>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</si>
  <si>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</si>
  <si>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</si>
  <si>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</si>
  <si>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</si>
  <si>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</si>
  <si>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</si>
  <si>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</si>
  <si>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</si>
  <si>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</si>
  <si>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</si>
  <si>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</si>
  <si>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</si>
  <si>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</si>
  <si>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</si>
  <si>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</si>
  <si>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</si>
  <si>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</si>
  <si>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</si>
  <si>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</si>
  <si>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</si>
  <si>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</si>
  <si>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</si>
  <si>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</si>
  <si>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</si>
  <si>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</si>
  <si>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</si>
  <si>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</si>
  <si>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</si>
  <si>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</si>
  <si>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</si>
  <si>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</si>
  <si>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</si>
  <si>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</si>
  <si>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</si>
  <si>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</si>
  <si>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</si>
  <si>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</si>
  <si>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</si>
  <si>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</si>
  <si>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</si>
  <si>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</si>
  <si>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</si>
  <si>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</si>
  <si>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</si>
  <si>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</si>
  <si>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</si>
  <si>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</si>
  <si>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</si>
  <si>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</si>
  <si>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</si>
  <si>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</si>
  <si>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</si>
  <si>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</si>
  <si>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</si>
  <si>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</si>
  <si>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</si>
  <si>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</si>
  <si>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</si>
  <si>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</si>
  <si>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</si>
  <si>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</si>
  <si>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</si>
  <si>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</si>
  <si>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</si>
  <si>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</si>
  <si>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</si>
  <si>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</si>
  <si>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</si>
  <si>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</si>
  <si>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</si>
  <si>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</si>
  <si>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</si>
  <si>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</si>
  <si>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</si>
  <si>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</si>
  <si>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</si>
  <si>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</si>
  <si>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</si>
  <si>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</si>
  <si>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</si>
  <si>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</si>
  <si>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</si>
  <si>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</si>
  <si>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</si>
  <si>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</si>
  <si>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</si>
  <si>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</si>
  <si>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</si>
  <si>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</si>
  <si>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</si>
  <si>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</si>
  <si>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</si>
  <si>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</si>
  <si>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</si>
  <si>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</si>
  <si>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</si>
  <si>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</si>
  <si>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</si>
  <si>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</si>
  <si>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</si>
  <si>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</si>
  <si>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</si>
  <si>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</si>
  <si>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</si>
  <si>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</si>
  <si>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</si>
  <si>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</si>
  <si>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</si>
  <si>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</si>
  <si>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</si>
  <si>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</si>
  <si>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</si>
  <si>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</si>
  <si>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</si>
  <si>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</si>
  <si>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</si>
  <si>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</si>
  <si>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</si>
  <si>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</si>
  <si>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</si>
  <si>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</si>
  <si>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</si>
  <si>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</si>
  <si>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</si>
  <si>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</si>
  <si>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</si>
  <si>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</si>
  <si>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</si>
  <si>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</si>
  <si>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</si>
  <si>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</si>
  <si>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</si>
  <si>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</si>
  <si>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</si>
  <si>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</si>
  <si>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</si>
  <si>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</si>
  <si>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</si>
  <si>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</si>
  <si>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</si>
  <si>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</si>
  <si>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</si>
  <si>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</si>
  <si>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</si>
  <si>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</si>
  <si>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</si>
  <si>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</si>
  <si>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</si>
  <si>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</si>
  <si>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</si>
  <si>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</si>
  <si>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</si>
  <si>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</si>
  <si>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</si>
  <si>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</si>
  <si>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</si>
  <si>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</si>
  <si>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</si>
  <si>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</si>
  <si>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</si>
  <si>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</si>
  <si>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</si>
  <si>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</si>
  <si>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</si>
  <si>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</si>
  <si>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</si>
  <si>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</si>
  <si>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</si>
  <si>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</si>
  <si>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</si>
  <si>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</si>
  <si>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</si>
  <si>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</si>
  <si>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</si>
  <si>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</si>
  <si>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</si>
  <si>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</si>
  <si>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</si>
  <si>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</si>
  <si>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</si>
  <si>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</si>
  <si>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</si>
  <si>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</si>
  <si>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</si>
  <si>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</si>
  <si>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</si>
  <si>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</si>
  <si>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</si>
  <si>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</si>
  <si>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</si>
  <si>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</si>
  <si>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</si>
  <si>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</si>
  <si>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</si>
  <si>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</si>
  <si>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</si>
  <si>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</si>
  <si>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</si>
  <si>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</si>
  <si>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</si>
  <si>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</si>
  <si>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</si>
  <si>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</si>
  <si>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</si>
  <si>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</si>
  <si>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</si>
  <si>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</si>
  <si>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</si>
  <si>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</si>
  <si>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</si>
  <si>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</si>
  <si>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</si>
  <si>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</si>
  <si>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</si>
  <si>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</si>
  <si>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</si>
  <si>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</si>
  <si>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</si>
  <si>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</si>
  <si>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</si>
  <si>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</si>
  <si>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</si>
  <si>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</si>
  <si>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</si>
  <si>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</si>
  <si>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</si>
  <si>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</si>
  <si>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</si>
  <si>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</si>
  <si>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</si>
  <si>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</si>
  <si>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</si>
  <si>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</si>
  <si>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</si>
  <si>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</si>
  <si>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</si>
  <si>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</si>
  <si>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</si>
  <si>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</si>
  <si>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</si>
  <si>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</si>
  <si>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</si>
  <si>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</si>
  <si>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</si>
  <si>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</si>
  <si>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</si>
  <si>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</si>
  <si>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</si>
  <si>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</si>
  <si>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</si>
  <si>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</si>
  <si>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</si>
  <si>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</si>
  <si>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</si>
  <si>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</si>
  <si>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</si>
  <si>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</si>
  <si>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</si>
  <si>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</si>
  <si>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</si>
  <si>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</si>
  <si>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</si>
  <si>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</si>
  <si>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</si>
  <si>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</si>
  <si>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</si>
  <si>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</si>
  <si>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</si>
  <si>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</si>
  <si>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</si>
  <si>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</si>
  <si>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</si>
  <si>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</si>
  <si>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</si>
  <si>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</si>
  <si>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</si>
  <si>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</si>
  <si>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</si>
  <si>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</si>
  <si>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</si>
  <si>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</si>
  <si>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</si>
  <si>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</si>
  <si>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</si>
  <si>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</si>
  <si>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</si>
  <si>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</si>
  <si>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</si>
  <si>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</si>
  <si>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</si>
  <si>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</si>
  <si>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</si>
  <si>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</si>
  <si>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</si>
  <si>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</si>
  <si>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</si>
  <si>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</si>
  <si>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</si>
  <si>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</si>
  <si>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</si>
  <si>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</si>
  <si>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</si>
  <si>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</si>
  <si>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</si>
  <si>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</si>
  <si>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</si>
  <si>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</si>
  <si>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</si>
  <si>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</si>
  <si>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</si>
  <si>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</si>
  <si>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</si>
  <si>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</si>
  <si>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</si>
  <si>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</si>
  <si>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</si>
  <si>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</si>
  <si>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</si>
  <si>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</si>
  <si>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</si>
  <si>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</si>
  <si>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</si>
  <si>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</si>
  <si>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</si>
  <si>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</si>
  <si>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</si>
  <si>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</si>
  <si>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</si>
  <si>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</si>
  <si>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</si>
  <si>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</si>
  <si>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</si>
  <si>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</si>
  <si>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</si>
  <si>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</si>
  <si>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</si>
  <si>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</si>
  <si>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</si>
  <si>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</si>
  <si>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</si>
  <si>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</si>
  <si>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</si>
  <si>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</si>
  <si>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</si>
  <si>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</si>
  <si>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</si>
  <si>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</si>
  <si>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</si>
  <si>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</si>
  <si>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</si>
  <si>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</si>
  <si>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</si>
  <si>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</si>
  <si>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</si>
  <si>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</si>
  <si>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</si>
  <si>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</si>
  <si>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</si>
  <si>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</si>
  <si>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</si>
  <si>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</si>
  <si>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</si>
  <si>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</si>
  <si>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</si>
  <si>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</si>
  <si>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</si>
  <si>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</si>
  <si>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</si>
  <si>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</si>
  <si>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</si>
  <si>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</si>
  <si>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</si>
  <si>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</si>
  <si>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</si>
  <si>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</si>
  <si>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</si>
  <si>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</si>
  <si>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</si>
  <si>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</si>
  <si>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</si>
  <si>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</si>
  <si>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</si>
  <si>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</si>
  <si>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</si>
  <si>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</si>
  <si>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</si>
  <si>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</si>
  <si>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</si>
  <si>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</si>
  <si>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</si>
  <si>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</si>
  <si>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</si>
  <si>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</si>
  <si>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</si>
  <si>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</si>
  <si>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</si>
  <si>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</si>
  <si>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</si>
  <si>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</si>
  <si>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</si>
  <si>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</si>
  <si>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</si>
  <si>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</si>
  <si>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</si>
  <si>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</si>
  <si>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</si>
  <si>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</si>
  <si>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</si>
  <si>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</si>
  <si>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</si>
  <si>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</si>
  <si>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</si>
  <si>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</si>
  <si>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</si>
  <si>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</si>
  <si>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</si>
  <si>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</si>
  <si>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</si>
  <si>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</si>
  <si>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</si>
  <si>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</si>
  <si>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</si>
  <si>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</si>
  <si>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</si>
  <si>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</si>
  <si>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</si>
  <si>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</si>
  <si>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</si>
  <si>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</si>
  <si>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</si>
  <si>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</si>
  <si>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</si>
  <si>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</si>
  <si>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</si>
  <si>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</si>
  <si>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</si>
  <si>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</si>
  <si>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</si>
  <si>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</si>
  <si>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</si>
  <si>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</si>
  <si>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</si>
  <si>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</si>
  <si>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</si>
  <si>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</si>
  <si>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</si>
  <si>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</si>
  <si>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</si>
  <si>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</si>
  <si>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</si>
  <si>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</si>
  <si>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</si>
  <si>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</si>
  <si>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</si>
  <si>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</si>
  <si>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</si>
  <si>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</si>
  <si>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</si>
  <si>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</si>
  <si>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</si>
  <si>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</si>
  <si>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</si>
  <si>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</si>
  <si>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</si>
  <si>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</si>
  <si>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</si>
  <si>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</si>
  <si>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</si>
  <si>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</si>
  <si>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</si>
  <si>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</si>
  <si>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</si>
  <si>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</si>
  <si>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</si>
  <si>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</si>
  <si>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</si>
  <si>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</si>
  <si>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</si>
  <si>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</si>
  <si>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</si>
  <si>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</si>
  <si>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</si>
  <si>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</si>
  <si>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</si>
  <si>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</si>
  <si>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</si>
  <si>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</si>
  <si>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</si>
  <si>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</si>
  <si>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</si>
  <si>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</si>
  <si>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</si>
  <si>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</si>
  <si>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</si>
  <si>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</si>
  <si>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</si>
  <si>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</si>
  <si>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</si>
  <si>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</si>
  <si>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</si>
  <si>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</si>
  <si>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</si>
  <si>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</si>
  <si>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</si>
  <si>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</si>
  <si>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</si>
  <si>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</si>
  <si>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</si>
  <si>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</si>
  <si>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</si>
  <si>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</si>
  <si>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</si>
  <si>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</si>
  <si>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</si>
  <si>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</si>
  <si>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</si>
  <si>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</si>
  <si>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</si>
  <si>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</si>
  <si>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</si>
  <si>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</si>
  <si>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</si>
  <si>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</si>
  <si>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</si>
  <si>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</si>
  <si>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</si>
  <si>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</si>
  <si>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</si>
  <si>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</si>
  <si>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</si>
  <si>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</si>
  <si>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</si>
  <si>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</si>
  <si>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</si>
  <si>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</si>
  <si>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</si>
  <si>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</si>
  <si>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</si>
  <si>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</si>
  <si>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</si>
  <si>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</si>
  <si>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</si>
  <si>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</si>
  <si>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</si>
  <si>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</si>
  <si>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</si>
  <si>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</si>
  <si>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</si>
  <si>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</si>
  <si>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</si>
  <si>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</si>
  <si>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</si>
  <si>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</si>
  <si>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</si>
  <si>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</si>
  <si>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</si>
  <si>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</si>
  <si>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</si>
  <si>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</si>
  <si>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</si>
  <si>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</si>
  <si>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</si>
  <si>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</si>
  <si>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</si>
  <si>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</si>
  <si>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</si>
  <si>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</si>
  <si>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</si>
  <si>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</si>
  <si>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</si>
  <si>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</si>
  <si>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</si>
  <si>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</si>
  <si>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</si>
  <si>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</si>
  <si>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</si>
  <si>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</si>
  <si>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</si>
  <si>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</si>
  <si>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</si>
  <si>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</si>
  <si>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</si>
  <si>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</si>
  <si>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</si>
  <si>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</si>
  <si>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</si>
  <si>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</si>
  <si>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</si>
  <si>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</si>
  <si>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</si>
  <si>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</si>
  <si>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</si>
  <si>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</si>
  <si>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</si>
  <si>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</si>
  <si>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</si>
  <si>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</si>
  <si>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</si>
  <si>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</si>
  <si>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</si>
  <si>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</si>
  <si>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</si>
  <si>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</si>
  <si>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</si>
  <si>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</si>
  <si>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</si>
  <si>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</si>
  <si>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</si>
  <si>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</si>
  <si>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</si>
  <si>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</si>
  <si>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</si>
  <si>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</si>
  <si>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</si>
  <si>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</si>
  <si>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</si>
  <si>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</si>
  <si>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</si>
  <si>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</si>
  <si>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</si>
  <si>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</si>
  <si>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</si>
  <si>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</si>
  <si>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</si>
  <si>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</si>
  <si>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</si>
  <si>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</si>
  <si>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</si>
  <si>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</si>
  <si>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</si>
  <si>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</si>
  <si>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</si>
  <si>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</si>
  <si>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</si>
  <si>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</si>
  <si>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</si>
  <si>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</si>
  <si>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</si>
  <si>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</si>
  <si>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</si>
  <si>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</si>
  <si>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</si>
  <si>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</si>
  <si>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</si>
  <si>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</si>
  <si>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</si>
  <si>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</si>
  <si>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</si>
  <si>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</si>
  <si>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</si>
  <si>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</si>
  <si>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</si>
  <si>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</si>
  <si>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</si>
  <si>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</si>
  <si>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</si>
  <si>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</si>
  <si>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</si>
  <si>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</si>
  <si>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</si>
  <si>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</si>
  <si>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</si>
  <si>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</si>
  <si>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</si>
  <si>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</si>
  <si>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</si>
  <si>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</si>
  <si>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</si>
  <si>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</si>
  <si>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</si>
  <si>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</si>
  <si>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</si>
  <si>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</si>
  <si>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</si>
  <si>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</si>
  <si>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</si>
  <si>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</si>
  <si>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</si>
  <si>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</si>
  <si>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</si>
  <si>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</si>
  <si>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</si>
  <si>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</si>
  <si>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</si>
  <si>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</si>
  <si>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</si>
  <si>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</si>
  <si>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</si>
  <si>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</si>
  <si>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</si>
  <si>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</si>
  <si>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</si>
  <si>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</si>
  <si>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</si>
  <si>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</si>
  <si>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</si>
  <si>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</si>
  <si>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</si>
  <si>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</si>
  <si>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</si>
  <si>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</si>
  <si>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</si>
  <si>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</si>
  <si>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</si>
  <si>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</si>
  <si>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</si>
  <si>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</si>
  <si>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</si>
  <si>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</si>
  <si>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</si>
  <si>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</si>
  <si>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</si>
  <si>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</si>
  <si>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</si>
  <si>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</si>
  <si>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</si>
  <si>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</si>
  <si>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</si>
  <si>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</si>
  <si>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</si>
  <si>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</si>
  <si>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</si>
  <si>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</si>
  <si>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</si>
  <si>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</si>
  <si>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</si>
  <si>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</si>
  <si>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</si>
  <si>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</si>
  <si>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</si>
  <si>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</si>
  <si>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</si>
  <si>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</si>
  <si>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</si>
  <si>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</si>
  <si>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</si>
  <si>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</si>
  <si>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</si>
  <si>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</si>
  <si>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</si>
  <si>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</si>
  <si>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</si>
  <si>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</si>
  <si>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</si>
  <si>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</si>
  <si>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</si>
  <si>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</si>
  <si>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</si>
  <si>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</si>
  <si>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</si>
  <si>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</si>
  <si>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</si>
  <si>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</si>
  <si>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</si>
  <si>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</si>
  <si>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</si>
  <si>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</si>
  <si>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</si>
  <si>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</si>
  <si>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</si>
  <si>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</si>
  <si>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</si>
  <si>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</si>
  <si>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</si>
  <si>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</si>
  <si>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</si>
  <si>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</si>
  <si>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</si>
  <si>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</si>
  <si>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</si>
  <si>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</si>
  <si>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</si>
  <si>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</si>
  <si>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</si>
  <si>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</si>
  <si>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</si>
  <si>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</si>
  <si>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</si>
  <si>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</si>
  <si>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</si>
  <si>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</si>
  <si>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</si>
  <si>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</si>
  <si>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</si>
  <si>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</si>
  <si>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</si>
  <si>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</si>
  <si>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</si>
  <si>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</si>
  <si>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</si>
  <si>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</si>
  <si>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</si>
  <si>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</si>
  <si>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</si>
  <si>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</si>
  <si>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</si>
  <si>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</si>
  <si>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</si>
  <si>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</si>
  <si>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</si>
  <si>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</si>
  <si>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</si>
  <si>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</si>
  <si>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</si>
  <si>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</si>
  <si>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</si>
  <si>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</si>
  <si>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</si>
  <si>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</si>
  <si>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</si>
  <si>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</si>
  <si>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</si>
  <si>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</si>
  <si>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</si>
  <si>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</si>
  <si>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</si>
  <si>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</si>
  <si>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</si>
  <si>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</si>
  <si>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</si>
  <si>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</si>
  <si>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</si>
  <si>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</si>
  <si>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</si>
  <si>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</si>
  <si>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</si>
  <si>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</si>
  <si>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</si>
  <si>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</si>
  <si>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</si>
  <si>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</si>
  <si>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</si>
  <si>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</si>
  <si>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</si>
  <si>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</si>
  <si>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</si>
  <si>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</si>
  <si>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</si>
  <si>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</si>
  <si>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</si>
  <si>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</si>
  <si>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</si>
  <si>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</si>
  <si>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</si>
  <si>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</si>
  <si>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</si>
  <si>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</si>
  <si>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</si>
  <si>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</si>
  <si>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</si>
  <si>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</si>
  <si>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</si>
  <si>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</si>
  <si>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</si>
  <si>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</si>
  <si>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</si>
  <si>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</si>
  <si>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</si>
  <si>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</si>
  <si>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</si>
  <si>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</si>
  <si>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</si>
  <si>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</si>
  <si>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</si>
  <si>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</si>
  <si>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</si>
  <si>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</si>
  <si>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</si>
  <si>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</si>
  <si>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</si>
  <si>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</si>
  <si>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</si>
  <si>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</si>
  <si>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</si>
  <si>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</si>
  <si>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</si>
  <si>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</si>
  <si>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</si>
  <si>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</si>
  <si>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</si>
  <si>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</si>
  <si>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</si>
  <si>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</si>
  <si>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</si>
  <si>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</si>
  <si>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</si>
  <si>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</si>
  <si>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</si>
  <si>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</si>
  <si>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</si>
  <si>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</si>
  <si>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</si>
  <si>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</si>
  <si>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</si>
  <si>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</si>
  <si>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</si>
  <si>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</si>
  <si>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</si>
  <si>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</si>
  <si>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</si>
  <si>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</si>
  <si>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</si>
  <si>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</si>
  <si>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</si>
  <si>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</si>
  <si>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</si>
  <si>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</si>
  <si>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</si>
  <si>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</si>
  <si>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</si>
  <si>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</si>
  <si>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</si>
  <si>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</si>
  <si>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</si>
  <si>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</si>
  <si>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</si>
  <si>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</si>
  <si>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</si>
  <si>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</si>
  <si>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</si>
  <si>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</si>
  <si>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</si>
  <si>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</si>
  <si>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</si>
  <si>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</si>
  <si>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</si>
  <si>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</si>
  <si>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</si>
  <si>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</si>
  <si>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</si>
  <si>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</si>
  <si>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</si>
  <si>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</si>
  <si>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</si>
  <si>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</si>
  <si>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</si>
  <si>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</si>
  <si>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</si>
  <si>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</si>
  <si>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</si>
  <si>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</si>
  <si>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</si>
  <si>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</si>
  <si>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</si>
  <si>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</si>
  <si>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</si>
  <si>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</si>
  <si>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</si>
  <si>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</si>
  <si>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</si>
  <si>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</si>
  <si>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</si>
  <si>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</si>
  <si>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</si>
  <si>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</si>
  <si>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</si>
  <si>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</si>
  <si>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</si>
  <si>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</si>
  <si>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</si>
  <si>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</si>
  <si>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</si>
  <si>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</si>
  <si>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</si>
  <si>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</si>
  <si>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</si>
  <si>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</si>
  <si>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</si>
  <si>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</si>
  <si>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</si>
  <si>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</si>
  <si>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</si>
  <si>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</si>
  <si>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</si>
  <si>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</si>
  <si>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</si>
  <si>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</si>
  <si>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</si>
  <si>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</si>
  <si>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</si>
  <si>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</si>
  <si>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</si>
  <si>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</si>
  <si>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</si>
  <si>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</si>
  <si>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</si>
  <si>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</si>
  <si>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</si>
  <si>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</si>
  <si>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</si>
  <si>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</si>
  <si>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</si>
  <si>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</si>
  <si>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</si>
  <si>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</si>
  <si>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</si>
  <si>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</si>
  <si>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</si>
  <si>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</si>
  <si>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</si>
  <si>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</si>
  <si>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</si>
  <si>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</si>
  <si>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</si>
  <si>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</si>
  <si>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</si>
  <si>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</si>
  <si>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</si>
  <si>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</si>
  <si>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</si>
  <si>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</si>
  <si>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</si>
  <si>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</si>
  <si>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</si>
  <si>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</si>
  <si>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</si>
  <si>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</si>
  <si>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</si>
  <si>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</si>
  <si>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</si>
  <si>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</si>
  <si>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</si>
  <si>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</si>
  <si>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</si>
  <si>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</si>
  <si>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</si>
  <si>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</si>
  <si>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</si>
  <si>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</si>
  <si>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</si>
  <si>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</si>
  <si>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</si>
  <si>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</si>
  <si>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</si>
  <si>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</si>
  <si>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</si>
  <si>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</si>
  <si>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</si>
  <si>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</si>
  <si>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</si>
  <si>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</si>
  <si>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</si>
  <si>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</si>
  <si>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</si>
  <si>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</si>
  <si>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</si>
  <si>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</si>
  <si>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</si>
  <si>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</si>
  <si>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</si>
  <si>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</si>
  <si>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</si>
  <si>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</si>
  <si>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</si>
  <si>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</si>
  <si>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</si>
  <si>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</si>
  <si>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</si>
  <si>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</si>
  <si>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</si>
  <si>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</si>
  <si>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</si>
  <si>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</si>
  <si>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</si>
  <si>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</si>
  <si>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</si>
  <si>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</si>
  <si>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</si>
  <si>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</si>
  <si>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</si>
  <si>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</si>
  <si>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</si>
  <si>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</si>
  <si>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</si>
  <si>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</si>
  <si>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</si>
  <si>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</si>
  <si>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</si>
  <si>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</si>
  <si>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</si>
  <si>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</si>
  <si>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</si>
  <si>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</si>
  <si>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</si>
  <si>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</si>
  <si>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</si>
  <si>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</si>
  <si>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</si>
  <si>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</si>
  <si>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</si>
  <si>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</si>
  <si>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</si>
  <si>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</si>
  <si>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</si>
  <si>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</si>
  <si>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</si>
  <si>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</si>
  <si>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</si>
  <si>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</si>
  <si>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</si>
  <si>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</si>
  <si>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</si>
  <si>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</si>
  <si>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</si>
  <si>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</si>
  <si>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</si>
  <si>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</si>
  <si>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</si>
  <si>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</si>
  <si>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</si>
  <si>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</si>
  <si>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</si>
  <si>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</si>
  <si>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</si>
  <si>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</si>
  <si>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</si>
  <si>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</si>
  <si>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</si>
  <si>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</si>
  <si>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</si>
  <si>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</si>
  <si>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</si>
  <si>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</si>
  <si>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</si>
  <si>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</si>
  <si>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</si>
  <si>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</si>
  <si>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</si>
  <si>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</si>
  <si>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</si>
  <si>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</si>
  <si>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</si>
  <si>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</si>
  <si>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</si>
  <si>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</si>
  <si>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</si>
  <si>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</si>
  <si>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</si>
  <si>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</si>
  <si>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</si>
  <si>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</si>
  <si>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</si>
  <si>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</si>
  <si>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</si>
  <si>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</si>
  <si>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</si>
  <si>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</si>
  <si>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</si>
  <si>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</si>
  <si>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</si>
  <si>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</si>
  <si>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</si>
  <si>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</si>
  <si>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</si>
  <si>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</si>
  <si>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</si>
  <si>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</si>
  <si>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</si>
  <si>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</si>
  <si>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</si>
  <si>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</si>
  <si>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</si>
  <si>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</si>
  <si>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</si>
  <si>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</si>
  <si>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</si>
  <si>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</si>
  <si>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</si>
  <si>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</si>
  <si>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</si>
  <si>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</si>
  <si>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</si>
  <si>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</si>
  <si>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</si>
  <si>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</si>
  <si>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</si>
  <si>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</si>
  <si>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</si>
  <si>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</si>
  <si>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</si>
  <si>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</si>
  <si>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</si>
  <si>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</si>
  <si>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</si>
  <si>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</si>
  <si>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</si>
  <si>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</si>
  <si>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</si>
  <si>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</si>
  <si>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</si>
  <si>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</si>
  <si>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</si>
  <si>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</si>
  <si>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</si>
  <si>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</si>
  <si>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</si>
  <si>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</si>
  <si>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</si>
  <si>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</si>
  <si>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</si>
  <si>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</si>
  <si>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</si>
  <si>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</si>
  <si>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</si>
  <si>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</si>
  <si>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</si>
  <si>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</si>
  <si>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</si>
  <si>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</si>
  <si>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</si>
  <si>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</si>
  <si>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</si>
  <si>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</si>
  <si>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</si>
  <si>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</si>
  <si>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</si>
  <si>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</si>
  <si>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</si>
  <si>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</si>
  <si>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</si>
  <si>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</si>
  <si>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</si>
  <si>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</si>
  <si>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</si>
  <si>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</si>
  <si>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</si>
  <si>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</si>
  <si>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</si>
  <si>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</si>
  <si>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</si>
  <si>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</si>
  <si>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</si>
  <si>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</si>
  <si>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</si>
  <si>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</si>
  <si>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</si>
  <si>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</si>
  <si>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</si>
  <si>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</si>
  <si>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</si>
  <si>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</si>
  <si>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</si>
  <si>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</si>
  <si>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</si>
  <si>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</si>
  <si>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</si>
  <si>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</si>
  <si>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</si>
  <si>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</si>
  <si>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</si>
  <si>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</si>
  <si>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</si>
  <si>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</si>
  <si>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</si>
  <si>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</si>
  <si>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</si>
  <si>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</si>
  <si>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</si>
  <si>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</si>
  <si>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</si>
  <si>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</si>
  <si>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</si>
  <si>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</si>
  <si>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</si>
  <si>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</si>
  <si>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</si>
  <si>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</si>
  <si>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</si>
  <si>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</si>
  <si>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</si>
  <si>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</si>
  <si>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</si>
  <si>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</si>
  <si>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</si>
  <si>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</si>
  <si>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</si>
  <si>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</si>
  <si>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</si>
  <si>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</si>
  <si>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</si>
  <si>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</si>
  <si>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</si>
  <si>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</si>
  <si>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</si>
  <si>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</si>
  <si>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</si>
  <si>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</si>
  <si>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</si>
  <si>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</si>
  <si>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</si>
  <si>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</si>
  <si>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</si>
  <si>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</si>
  <si>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</si>
  <si>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</si>
  <si>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</si>
  <si>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</si>
  <si>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</si>
  <si>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</si>
  <si>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</si>
  <si>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</si>
  <si>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</si>
  <si>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</si>
  <si>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</si>
  <si>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</si>
  <si>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</si>
  <si>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</si>
  <si>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</si>
  <si>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</si>
  <si>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</si>
  <si>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</si>
  <si>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</si>
  <si>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</si>
  <si>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</si>
  <si>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</si>
  <si>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</si>
  <si>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</si>
  <si>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</si>
  <si>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</si>
  <si>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</si>
  <si>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</si>
  <si>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</si>
  <si>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</si>
  <si>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</si>
  <si>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</si>
  <si>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</si>
  <si>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</si>
  <si>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</si>
  <si>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</si>
  <si>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</si>
  <si>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</si>
  <si>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</si>
  <si>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</si>
  <si>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</si>
  <si>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</si>
  <si>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</si>
  <si>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</si>
  <si>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</si>
  <si>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</si>
  <si>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</si>
  <si>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</si>
  <si>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</si>
  <si>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</si>
  <si>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</si>
  <si>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</si>
  <si>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</si>
  <si>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</si>
  <si>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</si>
  <si>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</si>
  <si>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</si>
  <si>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</si>
  <si>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</si>
  <si>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</si>
  <si>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</si>
  <si>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</si>
  <si>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</si>
  <si>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</si>
  <si>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</si>
  <si>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</si>
  <si>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</si>
  <si>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</si>
  <si>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</si>
  <si>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</si>
  <si>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</si>
  <si>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</si>
  <si>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</si>
  <si>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</si>
  <si>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</si>
  <si>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</si>
  <si>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</si>
  <si>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</si>
  <si>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</si>
  <si>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</si>
  <si>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</si>
  <si>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</si>
  <si>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</si>
  <si>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</si>
  <si>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</si>
  <si>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</si>
  <si>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</si>
  <si>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</si>
  <si>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</si>
  <si>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</si>
  <si>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</si>
  <si>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</si>
  <si>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</si>
  <si>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</si>
  <si>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</si>
  <si>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</si>
  <si>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</si>
  <si>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</si>
  <si>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</si>
  <si>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</si>
  <si>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</si>
  <si>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</si>
  <si>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</si>
  <si>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</si>
  <si>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</si>
  <si>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</si>
  <si>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</si>
  <si>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</si>
  <si>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</si>
  <si>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</si>
  <si>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</si>
  <si>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</si>
  <si>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</si>
  <si>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</si>
  <si>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</si>
  <si>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</si>
  <si>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</si>
  <si>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</si>
  <si>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</si>
  <si>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</si>
  <si>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</si>
  <si>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</si>
  <si>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</si>
  <si>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</si>
  <si>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</si>
  <si>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</si>
  <si>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</si>
  <si>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</si>
  <si>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</si>
  <si>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</si>
  <si>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</si>
  <si>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</si>
  <si>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</si>
  <si>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</si>
  <si>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</si>
  <si>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</si>
  <si>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</si>
  <si>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</si>
  <si>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</si>
  <si>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</si>
  <si>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</si>
  <si>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</si>
  <si>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</si>
  <si>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</si>
  <si>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</si>
  <si>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</si>
  <si>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</si>
  <si>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</si>
  <si>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</si>
  <si>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</si>
  <si>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</si>
  <si>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</si>
  <si>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</si>
  <si>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</si>
  <si>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</si>
  <si>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</si>
  <si>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</si>
  <si>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</si>
  <si>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</si>
  <si>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</si>
  <si>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</si>
  <si>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</si>
  <si>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</si>
  <si>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</si>
  <si>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</si>
  <si>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</si>
  <si>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</si>
  <si>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</si>
  <si>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</si>
  <si>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</si>
  <si>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</si>
  <si>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</si>
  <si>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</si>
  <si>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</si>
  <si>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</si>
  <si>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</si>
  <si>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</si>
  <si>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</si>
  <si>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</si>
  <si>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</si>
  <si>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</si>
  <si>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</si>
  <si>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</si>
  <si>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</si>
  <si>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</si>
  <si>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</si>
  <si>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</si>
  <si>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</si>
  <si>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</si>
  <si>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</si>
  <si>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</si>
  <si>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</si>
  <si>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</si>
  <si>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</si>
  <si>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</si>
  <si>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</si>
  <si>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</si>
  <si>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</si>
  <si>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</si>
  <si>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</si>
  <si>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</si>
  <si>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</si>
  <si>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</si>
  <si>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</si>
  <si>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</si>
  <si>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</si>
  <si>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</si>
  <si>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</si>
  <si>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</si>
  <si>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</si>
  <si>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</si>
  <si>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</si>
  <si>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</si>
  <si>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</si>
  <si>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</si>
  <si>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</si>
  <si>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</si>
  <si>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</si>
  <si>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</si>
  <si>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</si>
  <si>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</si>
  <si>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</si>
  <si>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</si>
  <si>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</si>
  <si>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</si>
  <si>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</si>
  <si>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</si>
  <si>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</si>
  <si>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</si>
  <si>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</si>
  <si>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</si>
  <si>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</si>
  <si>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</si>
  <si>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</si>
  <si>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</si>
  <si>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</si>
  <si>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</si>
  <si>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</si>
  <si>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</si>
  <si>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</si>
  <si>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</si>
  <si>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</si>
  <si>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</si>
  <si>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</si>
  <si>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</si>
  <si>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</si>
  <si>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</si>
  <si>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</si>
  <si>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</si>
  <si>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</si>
  <si>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</si>
  <si>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</si>
  <si>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</si>
  <si>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</si>
  <si>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</si>
  <si>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</si>
  <si>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</si>
  <si>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</si>
  <si>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</si>
  <si>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</si>
  <si>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</si>
  <si>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</si>
  <si>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</si>
  <si>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</si>
  <si>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</si>
  <si>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</si>
  <si>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</si>
  <si>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</si>
  <si>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</si>
  <si>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</si>
  <si>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</si>
  <si>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</si>
  <si>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</si>
  <si>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</si>
  <si>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</si>
  <si>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</si>
  <si>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</si>
  <si>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</si>
  <si>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</si>
  <si>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</si>
  <si>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</si>
  <si>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</si>
  <si>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</si>
  <si>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</si>
  <si>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</si>
  <si>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</si>
  <si>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</si>
  <si>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</si>
  <si>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</si>
  <si>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</si>
  <si>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</si>
  <si>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</si>
  <si>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</si>
  <si>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</si>
  <si>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</si>
  <si>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</si>
  <si>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</si>
  <si>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</si>
  <si>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</si>
  <si>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</si>
  <si>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</si>
  <si>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</si>
  <si>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</si>
  <si>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</si>
  <si>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</si>
  <si>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</si>
  <si>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</si>
  <si>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</si>
  <si>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</si>
  <si>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</si>
  <si>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</si>
  <si>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</si>
  <si>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</si>
  <si>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</si>
  <si>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</si>
  <si>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</si>
  <si>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</si>
  <si>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</si>
  <si>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</si>
  <si>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</si>
  <si>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</si>
  <si>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</si>
  <si>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</si>
  <si>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</si>
  <si>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</si>
  <si>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</si>
  <si>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</si>
  <si>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</si>
  <si>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</si>
  <si>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</si>
  <si>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</si>
  <si>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</si>
  <si>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</si>
  <si>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</si>
  <si>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</si>
  <si>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</si>
  <si>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</si>
  <si>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</si>
  <si>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</si>
  <si>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</si>
  <si>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</si>
  <si>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</si>
  <si>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</si>
  <si>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</si>
  <si>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</si>
  <si>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</si>
  <si>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</si>
  <si>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</si>
  <si>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</si>
  <si>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</si>
  <si>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</si>
  <si>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</si>
  <si>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</si>
  <si>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</si>
  <si>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</si>
  <si>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</si>
  <si>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</si>
  <si>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</si>
  <si>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</si>
  <si>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</si>
  <si>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</si>
  <si>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</si>
  <si>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</si>
  <si>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</si>
  <si>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</si>
  <si>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</si>
  <si>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</si>
  <si>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</si>
  <si>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</si>
  <si>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</si>
  <si>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</si>
  <si>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</si>
  <si>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</si>
  <si>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</si>
  <si>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</si>
  <si>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</si>
  <si>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</si>
  <si>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</si>
  <si>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</si>
  <si>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</si>
  <si>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</si>
  <si>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</si>
  <si>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</si>
  <si>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</si>
  <si>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</si>
  <si>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</si>
  <si>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</si>
  <si>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</si>
  <si>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</si>
  <si>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</si>
  <si>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</si>
  <si>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</si>
  <si>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</si>
  <si>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</si>
  <si>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</si>
  <si>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</si>
  <si>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</si>
  <si>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</si>
  <si>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</si>
  <si>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</si>
  <si>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</si>
  <si>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</si>
  <si>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</si>
  <si>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</si>
  <si>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</si>
  <si>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</si>
  <si>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</si>
  <si>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</si>
  <si>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</si>
  <si>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</si>
  <si>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</si>
  <si>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</si>
  <si>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</si>
  <si>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</si>
  <si>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</si>
  <si>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</si>
  <si>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</si>
  <si>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</si>
  <si>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</si>
  <si>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</si>
  <si>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</si>
  <si>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</si>
  <si>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</si>
  <si>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</si>
  <si>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</si>
  <si>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</si>
  <si>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</si>
  <si>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</si>
  <si>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</si>
  <si>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</si>
  <si>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</si>
  <si>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</si>
  <si>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</si>
  <si>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</si>
  <si>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</si>
  <si>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</si>
  <si>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</si>
  <si>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</si>
  <si>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</si>
  <si>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</si>
  <si>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</si>
  <si>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</si>
  <si>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</si>
  <si>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</si>
  <si>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</si>
  <si>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</si>
  <si>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</si>
  <si>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</si>
  <si>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</si>
  <si>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</si>
  <si>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</si>
  <si>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</si>
  <si>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</si>
  <si>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</si>
  <si>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</si>
  <si>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</si>
  <si>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</si>
  <si>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</si>
  <si>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</si>
  <si>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</si>
  <si>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</si>
  <si>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</si>
  <si>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</si>
  <si>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</si>
  <si>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</si>
  <si>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</si>
  <si>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</si>
  <si>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</si>
  <si>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</si>
  <si>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</si>
  <si>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</si>
  <si>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</si>
  <si>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</si>
  <si>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</si>
  <si>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</si>
  <si>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</si>
  <si>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</si>
  <si>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</si>
  <si>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</si>
  <si>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</si>
  <si>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</si>
  <si>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</si>
  <si>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</si>
  <si>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</si>
  <si>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</si>
  <si>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</si>
  <si>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</si>
  <si>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</si>
  <si>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</si>
  <si>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</si>
  <si>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</si>
  <si>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</si>
  <si>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</si>
  <si>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</si>
  <si>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</si>
  <si>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</si>
  <si>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</si>
  <si>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</si>
  <si>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</si>
  <si>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</si>
  <si>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</si>
  <si>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</si>
  <si>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</si>
  <si>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</si>
  <si>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</si>
  <si>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</si>
  <si>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</si>
  <si>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</si>
  <si>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</si>
  <si>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</si>
  <si>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</si>
  <si>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</si>
  <si>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</si>
  <si>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</si>
  <si>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</si>
  <si>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</si>
  <si>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</si>
  <si>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</si>
  <si>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</si>
  <si>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</si>
  <si>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</si>
  <si>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</si>
  <si>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</si>
  <si>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</si>
  <si>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</si>
  <si>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</si>
  <si>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</si>
  <si>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</si>
  <si>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</si>
  <si>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</si>
  <si>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</si>
  <si>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</si>
  <si>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</si>
  <si>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</si>
  <si>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</si>
  <si>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</si>
  <si>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</si>
  <si>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</si>
  <si>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</si>
  <si>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</si>
  <si>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</si>
  <si>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</si>
  <si>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</si>
  <si>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</si>
  <si>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</si>
  <si>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</si>
  <si>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</si>
  <si>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</si>
  <si>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</si>
  <si>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</si>
  <si>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</si>
  <si>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</si>
  <si>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</si>
  <si>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</si>
  <si>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</si>
  <si>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</si>
  <si>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</si>
  <si>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</si>
  <si>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</si>
  <si>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</si>
  <si>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</si>
  <si>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</si>
  <si>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</si>
  <si>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</si>
  <si>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</si>
  <si>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</si>
  <si>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</si>
  <si>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</si>
  <si>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</si>
  <si>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</si>
  <si>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</si>
  <si>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</si>
  <si>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</si>
  <si>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</si>
  <si>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</si>
  <si>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</si>
  <si>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</si>
  <si>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</si>
  <si>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</si>
  <si>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</si>
  <si>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</si>
  <si>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</si>
  <si>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</si>
  <si>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</si>
  <si>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</si>
  <si>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</si>
  <si>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</si>
  <si>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</si>
  <si>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</si>
  <si>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</si>
  <si>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</si>
  <si>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</si>
  <si>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</si>
  <si>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</si>
  <si>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</si>
  <si>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</si>
  <si>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</si>
  <si>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</si>
  <si>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</si>
  <si>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</si>
  <si>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</si>
  <si>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</si>
  <si>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</si>
  <si>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</si>
  <si>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</si>
  <si>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</si>
  <si>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</si>
  <si>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</si>
  <si>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</si>
  <si>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</si>
  <si>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</si>
  <si>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</si>
  <si>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</si>
  <si>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</si>
  <si>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</si>
  <si>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</si>
  <si>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</si>
  <si>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</si>
  <si>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</si>
  <si>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</si>
  <si>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</si>
  <si>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</si>
  <si>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</si>
  <si>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</si>
  <si>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</si>
  <si>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</si>
  <si>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</si>
  <si>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</si>
  <si>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</si>
  <si>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</si>
  <si>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</si>
  <si>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</si>
  <si>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</si>
  <si>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</si>
  <si>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</si>
  <si>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</si>
  <si>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</si>
  <si>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</si>
  <si>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</si>
  <si>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</si>
  <si>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</si>
  <si>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</si>
  <si>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</si>
  <si>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</si>
  <si>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</si>
  <si>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</si>
  <si>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</si>
  <si>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</si>
  <si>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</si>
  <si>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</si>
  <si>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</si>
  <si>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</si>
  <si>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</si>
  <si>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</si>
  <si>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</si>
  <si>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</si>
  <si>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</si>
  <si>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</si>
  <si>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</si>
  <si>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</si>
  <si>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</si>
  <si>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</si>
  <si>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</si>
  <si>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</si>
  <si>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</si>
  <si>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</si>
  <si>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</si>
  <si>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</si>
  <si>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</si>
  <si>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</si>
  <si>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</si>
  <si>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</si>
  <si>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</si>
  <si>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</si>
  <si>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</si>
  <si>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</si>
  <si>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</si>
  <si>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</si>
  <si>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</si>
  <si>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</si>
  <si>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</si>
  <si>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</si>
  <si>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</si>
  <si>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</si>
  <si>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</si>
  <si>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</si>
  <si>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</si>
  <si>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</si>
  <si>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</si>
  <si>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</si>
  <si>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</si>
  <si>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</si>
  <si>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</si>
  <si>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</si>
  <si>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</si>
  <si>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</si>
  <si>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</si>
  <si>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</si>
  <si>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</si>
  <si>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</si>
  <si>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</si>
  <si>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</si>
  <si>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</si>
  <si>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</si>
  <si>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</si>
  <si>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</si>
  <si>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</si>
  <si>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</si>
  <si>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</si>
  <si>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</si>
  <si>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</si>
  <si>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</si>
  <si>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</si>
  <si>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</si>
  <si>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</si>
  <si>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</si>
  <si>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</si>
  <si>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</si>
  <si>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</si>
  <si>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</si>
  <si>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</si>
  <si>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</si>
  <si>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</si>
  <si>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</si>
  <si>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</si>
  <si>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</si>
  <si>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</si>
  <si>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</si>
  <si>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</si>
  <si>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</si>
  <si>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</si>
  <si>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</si>
  <si>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</si>
  <si>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</si>
  <si>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</si>
  <si>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</si>
  <si>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</si>
  <si>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</si>
  <si>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</si>
  <si>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</si>
  <si>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</si>
  <si>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</si>
  <si>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</si>
  <si>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</si>
  <si>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</si>
  <si>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</si>
  <si>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</si>
  <si>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</si>
  <si>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</si>
  <si>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</si>
  <si>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</si>
  <si>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</si>
  <si>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</si>
  <si>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</si>
  <si>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</si>
  <si>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</si>
  <si>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</si>
  <si>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</si>
  <si>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</si>
  <si>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</si>
  <si>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</si>
  <si>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</si>
  <si>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</si>
  <si>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</si>
  <si>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</si>
  <si>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</si>
  <si>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</si>
  <si>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</si>
  <si>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</si>
  <si>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</si>
  <si>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</si>
  <si>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</si>
  <si>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</si>
  <si>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</si>
  <si>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</si>
  <si>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</si>
  <si>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</si>
  <si>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</si>
  <si>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</si>
  <si>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</si>
  <si>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</si>
  <si>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</si>
  <si>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</si>
  <si>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</si>
  <si>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</si>
  <si>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</si>
  <si>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</si>
  <si>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</si>
  <si>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</si>
  <si>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</si>
  <si>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</si>
  <si>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</si>
  <si>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</si>
  <si>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</si>
  <si>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</si>
  <si>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</si>
  <si>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</si>
  <si>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</si>
  <si>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</si>
  <si>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</si>
  <si>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</si>
  <si>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</si>
  <si>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</si>
  <si>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</si>
  <si>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</si>
  <si>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</si>
  <si>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</si>
  <si>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</si>
  <si>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</si>
  <si>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</si>
  <si>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</si>
  <si>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</si>
  <si>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</si>
  <si>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</si>
  <si>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</si>
  <si>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</si>
  <si>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</si>
  <si>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</si>
  <si>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</si>
  <si>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</si>
  <si>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</si>
  <si>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</si>
  <si>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</si>
  <si>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</si>
  <si>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</si>
  <si>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</si>
  <si>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</si>
  <si>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</si>
  <si>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</si>
  <si>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</si>
  <si>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</si>
  <si>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</si>
  <si>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</si>
  <si>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</si>
  <si>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</si>
  <si>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</si>
  <si>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</si>
  <si>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</si>
  <si>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</si>
  <si>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</si>
  <si>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</si>
  <si>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</si>
  <si>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</si>
  <si>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</si>
  <si>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</si>
  <si>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</si>
  <si>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</si>
  <si>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</si>
  <si>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</si>
  <si>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</si>
  <si>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</si>
  <si>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</si>
  <si>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</si>
  <si>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</si>
  <si>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</si>
  <si>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</si>
  <si>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</si>
  <si>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</si>
  <si>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</si>
  <si>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</si>
  <si>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</si>
  <si>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</si>
  <si>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</si>
  <si>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</si>
  <si>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</si>
  <si>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</si>
  <si>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</si>
  <si>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</si>
  <si>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</si>
  <si>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</si>
  <si>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</si>
  <si>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</si>
  <si>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</si>
  <si>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</si>
  <si>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</si>
  <si>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</si>
  <si>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</si>
  <si>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</si>
  <si>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</si>
  <si>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</si>
  <si>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</si>
  <si>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</si>
  <si>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</si>
  <si>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</si>
  <si>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</si>
  <si>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</si>
  <si>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</si>
  <si>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</si>
  <si>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</si>
  <si>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</si>
  <si>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</si>
  <si>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</si>
  <si>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</si>
  <si>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</si>
  <si>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</si>
  <si>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</si>
  <si>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</si>
  <si>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</si>
  <si>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</si>
  <si>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</si>
  <si>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</si>
  <si>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</si>
  <si>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</si>
  <si>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</si>
  <si>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</si>
  <si>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</si>
  <si>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</si>
  <si>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</si>
  <si>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</si>
  <si>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</si>
  <si>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</si>
  <si>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</si>
  <si>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</si>
  <si>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</si>
  <si>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</si>
  <si>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</si>
  <si>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</si>
  <si>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</si>
  <si>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</si>
  <si>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</si>
  <si>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</si>
  <si>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</si>
  <si>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</si>
  <si>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</si>
  <si>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</si>
  <si>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</si>
  <si>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</si>
  <si>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</si>
  <si>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</si>
  <si>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</si>
  <si>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</si>
  <si>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</si>
  <si>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</si>
  <si>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</si>
  <si>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</si>
  <si>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</si>
  <si>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</si>
  <si>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</si>
  <si>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</si>
  <si>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</si>
  <si>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</si>
  <si>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</si>
  <si>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</si>
  <si>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</si>
  <si>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</si>
  <si>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</si>
  <si>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</si>
  <si>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</si>
  <si>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</si>
  <si>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</si>
  <si>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</si>
  <si>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</si>
  <si>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</si>
  <si>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</si>
  <si>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</si>
  <si>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</si>
  <si>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</si>
  <si>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</si>
  <si>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</si>
  <si>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</si>
  <si>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</si>
  <si>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</si>
  <si>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</si>
  <si>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</si>
  <si>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</si>
  <si>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</si>
  <si>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</si>
  <si>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</si>
  <si>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</si>
  <si>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</si>
  <si>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</si>
  <si>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</si>
  <si>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</si>
  <si>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</si>
  <si>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</si>
  <si>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</si>
  <si>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</si>
  <si>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</si>
  <si>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</si>
  <si>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</si>
  <si>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</si>
  <si>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</si>
  <si>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</si>
  <si>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</si>
  <si>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</si>
  <si>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</si>
  <si>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</si>
  <si>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</si>
  <si>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</si>
  <si>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</si>
  <si>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</si>
  <si>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</si>
  <si>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</si>
  <si>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</si>
  <si>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</si>
  <si>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</si>
  <si>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</si>
  <si>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</si>
  <si>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</si>
  <si>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</si>
  <si>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</si>
  <si>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</si>
  <si>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</si>
  <si>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</si>
  <si>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</si>
  <si>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</si>
  <si>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</si>
  <si>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</si>
  <si>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</si>
  <si>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</si>
  <si>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</si>
  <si>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</si>
  <si>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</si>
  <si>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</si>
  <si>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</si>
  <si>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</si>
  <si>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</si>
  <si>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</si>
  <si>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</si>
  <si>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</si>
  <si>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</si>
  <si>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</si>
  <si>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</si>
  <si>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</si>
  <si>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</si>
  <si>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</si>
  <si>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</si>
  <si>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</si>
  <si>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</si>
  <si>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</si>
  <si>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</si>
  <si>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</si>
  <si>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</si>
  <si>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</si>
  <si>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</si>
  <si>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</si>
  <si>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</si>
  <si>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</si>
  <si>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</si>
  <si>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</si>
  <si>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</si>
  <si>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</si>
  <si>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</si>
  <si>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</si>
  <si>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</si>
  <si>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</si>
  <si>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</si>
  <si>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</si>
  <si>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</si>
  <si>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</si>
  <si>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</si>
  <si>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</si>
  <si>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</si>
  <si>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</si>
  <si>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</si>
  <si>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</si>
  <si>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</si>
  <si>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</si>
  <si>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</si>
  <si>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</si>
  <si>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</si>
  <si>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</si>
  <si>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</si>
  <si>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</si>
  <si>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</si>
  <si>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</si>
  <si>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</si>
  <si>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</si>
  <si>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</si>
  <si>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</si>
  <si>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</si>
  <si>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</si>
  <si>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</si>
  <si>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</si>
  <si>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</si>
  <si>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</si>
  <si>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</si>
  <si>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</si>
  <si>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</si>
  <si>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</si>
  <si>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</si>
  <si>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</si>
  <si>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</si>
  <si>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</si>
  <si>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</si>
  <si>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</si>
  <si>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</si>
  <si>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</si>
  <si>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</si>
  <si>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</si>
  <si>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</si>
  <si>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</si>
  <si>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</si>
  <si>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</si>
  <si>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</si>
  <si>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</si>
  <si>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</si>
  <si>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</si>
  <si>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</si>
  <si>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</si>
  <si>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</si>
  <si>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</si>
  <si>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</si>
  <si>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</si>
  <si>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</si>
  <si>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</si>
  <si>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</si>
  <si>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</si>
  <si>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</si>
  <si>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</si>
  <si>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</si>
  <si>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</si>
  <si>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</si>
  <si>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</si>
  <si>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</si>
  <si>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</si>
  <si>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</si>
  <si>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</si>
  <si>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</si>
  <si>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</si>
  <si>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</si>
  <si>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</si>
  <si>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</si>
  <si>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</si>
  <si>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</si>
  <si>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</si>
  <si>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</si>
  <si>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</si>
  <si>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</si>
  <si>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</si>
  <si>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</si>
  <si>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</si>
  <si>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</si>
  <si>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</si>
  <si>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</si>
  <si>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</si>
  <si>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</si>
  <si>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</si>
  <si>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</si>
  <si>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</si>
  <si>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</si>
  <si>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</si>
  <si>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</si>
  <si>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</si>
  <si>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</si>
  <si>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</si>
  <si>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</si>
  <si>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</si>
  <si>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</si>
  <si>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</si>
  <si>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</si>
  <si>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</si>
  <si>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</si>
  <si>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</si>
  <si>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</si>
  <si>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</si>
  <si>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</si>
  <si>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</si>
  <si>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</si>
  <si>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</si>
  <si>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</si>
  <si>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</si>
  <si>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</si>
  <si>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</si>
  <si>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</si>
  <si>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</si>
  <si>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</si>
  <si>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</si>
  <si>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</si>
  <si>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</si>
  <si>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</si>
  <si>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</si>
  <si>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</si>
  <si>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</si>
  <si>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</si>
  <si>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</si>
  <si>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</si>
  <si>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</si>
  <si>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</si>
  <si>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</si>
  <si>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</si>
  <si>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</si>
  <si>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</si>
  <si>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</si>
  <si>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</si>
  <si>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</si>
  <si>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</si>
  <si>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</si>
  <si>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</si>
  <si>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</si>
  <si>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</si>
  <si>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</si>
  <si>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</si>
  <si>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</si>
  <si>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</si>
  <si>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</si>
  <si>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</si>
  <si>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</si>
  <si>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</si>
  <si>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</si>
  <si>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</si>
  <si>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</si>
  <si>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</si>
  <si>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</si>
  <si>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</si>
  <si>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</si>
  <si>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</si>
  <si>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</si>
  <si>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</si>
  <si>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</si>
  <si>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</si>
  <si>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</si>
  <si>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</si>
  <si>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</si>
  <si>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</si>
  <si>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</si>
  <si>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</si>
  <si>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</si>
  <si>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</si>
  <si>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</si>
  <si>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</si>
  <si>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</si>
  <si>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</si>
  <si>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</si>
  <si>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</si>
  <si>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</si>
  <si>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</si>
  <si>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</si>
  <si>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</si>
  <si>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</si>
  <si>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</si>
  <si>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</si>
  <si>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</si>
  <si>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</si>
  <si>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</si>
  <si>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</si>
  <si>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</si>
  <si>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</si>
  <si>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</si>
  <si>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</si>
  <si>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</si>
  <si>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</si>
  <si>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</si>
  <si>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</si>
  <si>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</si>
  <si>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</si>
  <si>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</si>
  <si>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</si>
  <si>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</si>
  <si>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</si>
  <si>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</si>
  <si>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</si>
  <si>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</si>
  <si>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</si>
  <si>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</si>
  <si>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</si>
  <si>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</si>
  <si>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</si>
  <si>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</si>
  <si>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</si>
  <si>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</si>
  <si>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</si>
  <si>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</si>
  <si>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</si>
  <si>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</si>
  <si>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</si>
  <si>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</si>
  <si>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</si>
  <si>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</si>
  <si>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</si>
  <si>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</si>
  <si>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</si>
  <si>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</si>
  <si>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</si>
  <si>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</si>
  <si>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</si>
  <si>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</si>
  <si>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</si>
  <si>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</si>
  <si>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</si>
  <si>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</si>
  <si>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</si>
  <si>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</si>
  <si>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</si>
  <si>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</si>
  <si>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</si>
  <si>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</si>
  <si>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</si>
  <si>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</si>
  <si>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</si>
  <si>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</si>
  <si>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</si>
  <si>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</si>
  <si>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</si>
  <si>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</si>
  <si>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</si>
  <si>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</si>
  <si>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</si>
  <si>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</si>
  <si>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</si>
  <si>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</si>
  <si>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</si>
  <si>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</si>
  <si>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</si>
  <si>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</si>
  <si>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</si>
  <si>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</si>
  <si>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</si>
  <si>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</si>
  <si>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</si>
  <si>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</si>
  <si>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</si>
  <si>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</si>
  <si>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</si>
  <si>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</si>
  <si>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</si>
  <si>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</si>
  <si>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</si>
  <si>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</si>
  <si>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</si>
  <si>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</si>
  <si>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</si>
  <si>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</si>
  <si>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</si>
  <si>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</si>
  <si>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</si>
  <si>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</si>
  <si>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</si>
  <si>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</si>
  <si>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</si>
  <si>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</si>
  <si>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</si>
  <si>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</si>
  <si>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</si>
  <si>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</si>
  <si>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</si>
  <si>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</si>
  <si>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</si>
  <si>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</si>
  <si>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</si>
  <si>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</si>
  <si>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</si>
  <si>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</si>
  <si>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</si>
  <si>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</si>
  <si>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</si>
  <si>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</si>
  <si>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</si>
  <si>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</si>
  <si>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</si>
  <si>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</si>
  <si>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</si>
  <si>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</si>
  <si>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</si>
  <si>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</si>
  <si>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</si>
  <si>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</si>
  <si>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</si>
  <si>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</si>
  <si>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</si>
  <si>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</si>
  <si>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</si>
  <si>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</si>
  <si>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</si>
  <si>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</si>
  <si>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</si>
  <si>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</si>
  <si>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</si>
  <si>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</si>
  <si>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</si>
  <si>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</si>
  <si>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</si>
  <si>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</si>
  <si>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</si>
  <si>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</si>
  <si>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</si>
  <si>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</si>
  <si>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</si>
  <si>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</si>
  <si>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</si>
  <si>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</si>
  <si>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</si>
  <si>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</si>
  <si>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</si>
  <si>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</si>
  <si>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</si>
  <si>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</si>
  <si>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</si>
  <si>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</si>
  <si>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</si>
  <si>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</si>
  <si>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</si>
  <si>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</si>
  <si>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</si>
  <si>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</si>
  <si>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</si>
  <si>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</si>
  <si>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</si>
  <si>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</si>
  <si>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</si>
  <si>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</si>
  <si>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</si>
  <si>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</si>
  <si>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</si>
  <si>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</si>
  <si>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</si>
  <si>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</si>
  <si>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</si>
  <si>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</si>
  <si>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</si>
  <si>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</si>
  <si>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</si>
  <si>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</si>
  <si>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</si>
  <si>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</si>
  <si>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</si>
  <si>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</si>
  <si>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</si>
  <si>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</si>
  <si>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</si>
  <si>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</si>
  <si>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</si>
  <si>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</si>
  <si>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</si>
  <si>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</si>
  <si>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</si>
  <si>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</si>
  <si>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</si>
  <si>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</si>
  <si>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</si>
  <si>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</si>
  <si>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</si>
  <si>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</si>
  <si>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</si>
  <si>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</si>
  <si>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</si>
  <si>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</si>
  <si>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</si>
  <si>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</si>
  <si>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</si>
  <si>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</si>
  <si>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</si>
  <si>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</si>
  <si>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</si>
  <si>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</si>
  <si>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</si>
  <si>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</si>
  <si>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</si>
  <si>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</si>
  <si>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</si>
  <si>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</si>
  <si>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</si>
  <si>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</si>
  <si>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</si>
  <si>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</si>
  <si>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</si>
  <si>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</si>
  <si>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</si>
  <si>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</si>
  <si>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</si>
  <si>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</si>
  <si>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</si>
  <si>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</si>
  <si>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</si>
  <si>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</si>
  <si>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</si>
  <si>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</si>
  <si>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</si>
  <si>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</si>
  <si>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</si>
  <si>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</si>
  <si>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</si>
  <si>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</si>
  <si>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</si>
  <si>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</si>
  <si>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</si>
  <si>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</si>
  <si>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</si>
  <si>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</si>
  <si>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</si>
  <si>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</si>
  <si>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</si>
  <si>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</si>
  <si>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</si>
  <si>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</si>
  <si>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</si>
  <si>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</si>
  <si>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</si>
  <si>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</si>
  <si>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</si>
  <si>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</si>
  <si>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</si>
  <si>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</si>
  <si>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</si>
  <si>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</si>
  <si>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</si>
  <si>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</si>
  <si>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</si>
  <si>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</si>
  <si>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</si>
  <si>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</si>
  <si>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</si>
  <si>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</si>
  <si>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</si>
  <si>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</si>
  <si>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</si>
  <si>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</si>
  <si>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</si>
  <si>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</si>
  <si>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</si>
  <si>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</si>
  <si>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</si>
  <si>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</si>
  <si>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</si>
  <si>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</si>
  <si>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</si>
  <si>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</si>
  <si>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</si>
  <si>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</si>
  <si>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</si>
  <si>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</si>
  <si>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</si>
  <si>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</si>
  <si>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</si>
  <si>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</si>
  <si>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</si>
  <si>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</si>
  <si>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</si>
  <si>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</si>
  <si>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</si>
  <si>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</si>
  <si>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</si>
  <si>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</si>
  <si>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</si>
  <si>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</si>
  <si>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</si>
  <si>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</si>
  <si>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</si>
  <si>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</si>
  <si>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</si>
  <si>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</si>
  <si>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</si>
  <si>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</si>
  <si>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</si>
  <si>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</si>
  <si>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</si>
  <si>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</si>
  <si>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</si>
  <si>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</si>
  <si>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</si>
  <si>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</si>
  <si>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</si>
  <si>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</si>
  <si>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</si>
  <si>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</si>
  <si>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</si>
  <si>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</si>
  <si>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</si>
  <si>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</si>
  <si>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</si>
  <si>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</si>
  <si>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</si>
  <si>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</si>
  <si>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</si>
  <si>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</si>
  <si>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</si>
  <si>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</si>
  <si>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</si>
  <si>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</si>
  <si>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</si>
  <si>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</si>
  <si>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</si>
  <si>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</si>
  <si>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</si>
  <si>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</si>
  <si>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</si>
  <si>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</si>
  <si>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</si>
  <si>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</si>
  <si>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</si>
  <si>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</si>
  <si>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</si>
  <si>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</si>
  <si>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</si>
  <si>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</si>
  <si>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</si>
  <si>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</si>
  <si>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</si>
  <si>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</si>
  <si>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</si>
  <si>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</si>
  <si>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</si>
  <si>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</si>
  <si>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</si>
  <si>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</si>
  <si>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</si>
  <si>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</si>
  <si>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</si>
  <si>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</si>
  <si>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</si>
  <si>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</si>
  <si>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</si>
  <si>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</si>
  <si>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</si>
  <si>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</si>
  <si>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</si>
  <si>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</si>
  <si>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</si>
  <si>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</si>
  <si>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</si>
  <si>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</si>
  <si>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</si>
  <si>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</si>
  <si>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</si>
  <si>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</si>
  <si>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</si>
  <si>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</si>
  <si>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</si>
  <si>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</si>
  <si>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</si>
  <si>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</si>
  <si>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</si>
  <si>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</si>
  <si>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</si>
  <si>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</si>
  <si>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</si>
  <si>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</si>
  <si>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</si>
  <si>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</si>
  <si>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</si>
  <si>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</si>
  <si>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</si>
  <si>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</si>
  <si>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</si>
  <si>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</si>
  <si>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</si>
  <si>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</si>
  <si>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</si>
  <si>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</si>
  <si>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</si>
  <si>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</si>
  <si>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</si>
  <si>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</si>
  <si>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</si>
  <si>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</si>
  <si>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</si>
  <si>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</si>
  <si>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</si>
  <si>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</si>
  <si>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</si>
  <si>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</si>
  <si>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</si>
  <si>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</si>
  <si>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</si>
  <si>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</si>
  <si>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</si>
  <si>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</si>
  <si>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</si>
  <si>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</si>
  <si>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</si>
  <si>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</si>
  <si>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</si>
  <si>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</si>
  <si>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</si>
  <si>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</si>
  <si>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</si>
  <si>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</si>
  <si>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</si>
  <si>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</si>
  <si>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</si>
  <si>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</si>
  <si>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</si>
  <si>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</si>
  <si>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</si>
  <si>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</si>
  <si>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</si>
  <si>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</si>
  <si>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</si>
  <si>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</si>
  <si>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</si>
  <si>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</si>
  <si>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</si>
  <si>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</si>
  <si>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</si>
  <si>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</si>
  <si>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</si>
  <si>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</si>
  <si>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</si>
  <si>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</si>
  <si>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</si>
  <si>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</si>
  <si>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</si>
  <si>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</si>
  <si>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</si>
  <si>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</si>
  <si>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</si>
  <si>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</si>
  <si>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</si>
  <si>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</si>
  <si>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</si>
  <si>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</si>
  <si>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</si>
  <si>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</si>
  <si>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</si>
  <si>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</si>
  <si>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</si>
  <si>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</si>
  <si>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</si>
  <si>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</si>
  <si>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</si>
  <si>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</si>
  <si>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</si>
  <si>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</si>
  <si>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</si>
  <si>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</si>
  <si>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</si>
  <si>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</si>
  <si>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</si>
  <si>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</si>
  <si>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</si>
  <si>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</si>
  <si>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</si>
  <si>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</si>
  <si>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</si>
  <si>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</si>
  <si>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</si>
  <si>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</si>
  <si>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</si>
  <si>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</si>
  <si>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</si>
  <si>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</si>
  <si>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</si>
  <si>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</si>
  <si>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</si>
  <si>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</si>
  <si>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</si>
  <si>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</si>
  <si>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</si>
  <si>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</si>
  <si>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</si>
  <si>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</si>
  <si>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</si>
  <si>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</si>
  <si>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</si>
  <si>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</si>
  <si>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</si>
  <si>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</si>
  <si>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</si>
  <si>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</si>
  <si>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</si>
  <si>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</si>
  <si>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</si>
  <si>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</si>
  <si>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</si>
  <si>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</si>
  <si>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</si>
  <si>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</si>
  <si>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</si>
  <si>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</si>
  <si>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</si>
  <si>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</si>
  <si>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</si>
  <si>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</si>
  <si>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</si>
  <si>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</si>
  <si>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</si>
  <si>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</si>
  <si>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</si>
  <si>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</si>
  <si>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</si>
  <si>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</si>
  <si>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</si>
  <si>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</si>
  <si>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</si>
  <si>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</si>
  <si>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</si>
  <si>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</si>
  <si>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</si>
  <si>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</si>
  <si>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</si>
  <si>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</si>
  <si>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</si>
  <si>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</si>
  <si>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</si>
  <si>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</si>
  <si>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</si>
  <si>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</si>
  <si>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</si>
  <si>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</si>
  <si>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</si>
  <si>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</si>
  <si>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</si>
  <si>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</si>
  <si>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</si>
  <si>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</si>
  <si>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</si>
  <si>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</si>
  <si>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</si>
  <si>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</si>
  <si>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</si>
  <si>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</si>
  <si>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</si>
  <si>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</si>
  <si>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</si>
  <si>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</si>
  <si>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</si>
  <si>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</si>
  <si>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</si>
  <si>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</si>
  <si>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</si>
  <si>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</si>
  <si>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</si>
  <si>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</si>
  <si>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</si>
  <si>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</si>
  <si>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</si>
  <si>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</si>
  <si>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</si>
  <si>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</si>
  <si>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</si>
  <si>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</si>
  <si>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</si>
  <si>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</si>
  <si>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</si>
  <si>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</si>
  <si>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</si>
  <si>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</si>
  <si>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</si>
  <si>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</si>
  <si>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</si>
  <si>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</si>
  <si>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</si>
  <si>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</si>
  <si>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</si>
  <si>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</si>
  <si>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</si>
  <si>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</si>
  <si>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</si>
  <si>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</si>
  <si>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</si>
  <si>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</si>
  <si>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</si>
  <si>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</si>
  <si>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</si>
  <si>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</si>
  <si>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</si>
  <si>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</si>
  <si>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</si>
  <si>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</si>
  <si>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</si>
  <si>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</si>
  <si>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</si>
  <si>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</si>
  <si>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</si>
  <si>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</si>
  <si>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</si>
  <si>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</si>
  <si>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</si>
  <si>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</si>
  <si>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</si>
  <si>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</si>
  <si>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</si>
  <si>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</si>
  <si>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</si>
  <si>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</si>
  <si>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</si>
  <si>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</si>
  <si>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</si>
  <si>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</si>
  <si>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</si>
  <si>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</si>
  <si>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</si>
  <si>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</si>
  <si>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</si>
  <si>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</si>
  <si>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</si>
  <si>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</si>
  <si>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</si>
  <si>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</si>
  <si>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</si>
  <si>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</si>
  <si>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</si>
  <si>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</si>
  <si>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</si>
  <si>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</si>
  <si>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</si>
  <si>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</si>
  <si>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</si>
  <si>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</si>
  <si>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</si>
  <si>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</si>
  <si>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</si>
  <si>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</si>
  <si>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</si>
  <si>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</si>
  <si>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</si>
  <si>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</si>
  <si>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</si>
  <si>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</si>
  <si>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</si>
  <si>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</si>
  <si>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</si>
  <si>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</si>
  <si>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</si>
  <si>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</si>
  <si>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</si>
  <si>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</si>
  <si>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</si>
  <si>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</si>
  <si>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</si>
  <si>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</si>
  <si>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</si>
  <si>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</si>
  <si>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</si>
  <si>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</si>
  <si>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</si>
  <si>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</si>
  <si>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</si>
  <si>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</si>
  <si>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</si>
  <si>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</si>
  <si>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</si>
  <si>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</si>
  <si>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</si>
  <si>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</si>
  <si>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</si>
  <si>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</si>
  <si>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</si>
  <si>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</si>
  <si>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</si>
  <si>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</si>
  <si>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</si>
  <si>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</si>
  <si>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</si>
  <si>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</si>
  <si>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</si>
  <si>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</si>
  <si>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</si>
  <si>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</si>
  <si>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</si>
  <si>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</si>
  <si>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</si>
  <si>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</si>
  <si>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</si>
  <si>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</si>
  <si>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</si>
  <si>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</si>
  <si>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</si>
  <si>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</si>
  <si>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</si>
  <si>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</si>
  <si>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</si>
  <si>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</si>
  <si>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</si>
  <si>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</si>
  <si>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</si>
  <si>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</si>
  <si>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</si>
  <si>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</si>
  <si>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</si>
  <si>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</si>
  <si>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</si>
  <si>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</si>
  <si>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</si>
  <si>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</si>
  <si>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</si>
  <si>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</si>
  <si>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</si>
  <si>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</si>
  <si>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</si>
  <si>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</si>
  <si>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</si>
  <si>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</si>
  <si>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</si>
  <si>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</si>
  <si>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</si>
  <si>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</si>
  <si>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</si>
  <si>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</si>
  <si>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</si>
  <si>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</si>
  <si>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</si>
  <si>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</si>
  <si>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</si>
  <si>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</si>
  <si>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</si>
  <si>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</si>
  <si>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</si>
  <si>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</si>
  <si>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</si>
  <si>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</si>
  <si>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</si>
  <si>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</si>
  <si>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</si>
  <si>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</si>
  <si>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</si>
  <si>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</si>
  <si>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</si>
  <si>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</si>
  <si>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</si>
  <si>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</si>
  <si>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</si>
  <si>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</si>
  <si>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</si>
  <si>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</si>
  <si>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</si>
  <si>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</si>
  <si>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</si>
  <si>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</si>
  <si>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</si>
  <si>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</si>
  <si>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</si>
  <si>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</si>
  <si>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</si>
  <si>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</si>
  <si>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</si>
  <si>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</si>
  <si>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</si>
  <si>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</si>
  <si>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</si>
  <si>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</si>
  <si>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</si>
  <si>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</si>
  <si>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</si>
  <si>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</si>
  <si>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</si>
  <si>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</si>
  <si>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</si>
  <si>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</si>
  <si>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</si>
  <si>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</si>
  <si>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</si>
  <si>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</si>
  <si>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</si>
  <si>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</si>
  <si>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</si>
  <si>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</si>
  <si>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</si>
  <si>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</si>
  <si>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</si>
  <si>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</si>
  <si>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</si>
  <si>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</si>
  <si>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</si>
  <si>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</si>
  <si>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</si>
  <si>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</si>
  <si>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</si>
  <si>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</si>
  <si>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</si>
  <si>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</si>
  <si>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</si>
  <si>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</si>
  <si>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</si>
  <si>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</si>
  <si>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</si>
  <si>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</si>
  <si>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</si>
  <si>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</si>
  <si>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</si>
  <si>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</si>
  <si>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</si>
  <si>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</si>
  <si>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</si>
  <si>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</si>
  <si>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</si>
  <si>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</si>
  <si>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</si>
  <si>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</si>
  <si>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</si>
  <si>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</si>
  <si>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</si>
  <si>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</si>
  <si>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</si>
  <si>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</si>
  <si>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</si>
  <si>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</si>
  <si>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</si>
  <si>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</si>
  <si>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</si>
  <si>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</si>
  <si>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</si>
  <si>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</si>
  <si>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</si>
  <si>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</si>
  <si>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</si>
  <si>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</si>
  <si>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</si>
  <si>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</si>
  <si>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</si>
  <si>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</si>
  <si>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</si>
  <si>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</si>
  <si>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</si>
  <si>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</si>
  <si>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</si>
  <si>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</si>
  <si>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</si>
  <si>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</si>
  <si>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</si>
  <si>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</si>
  <si>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</si>
  <si>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</si>
  <si>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</si>
  <si>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</si>
  <si>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</si>
  <si>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</si>
  <si>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</si>
  <si>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</si>
  <si>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</si>
  <si>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</si>
  <si>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</si>
  <si>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</si>
  <si>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</si>
  <si>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</si>
  <si>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</si>
  <si>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</si>
  <si>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</si>
  <si>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</si>
  <si>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</si>
  <si>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</si>
  <si>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</si>
  <si>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</si>
  <si>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</si>
  <si>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</si>
  <si>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</si>
  <si>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</si>
  <si>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</si>
  <si>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</si>
  <si>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</si>
  <si>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</si>
  <si>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</si>
  <si>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</si>
  <si>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</si>
  <si>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</si>
  <si>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</si>
  <si>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</si>
  <si>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</si>
  <si>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</si>
  <si>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</si>
  <si>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</si>
  <si>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</si>
  <si>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</si>
  <si>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</si>
  <si>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</si>
  <si>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</si>
  <si>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</si>
  <si>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</si>
  <si>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</si>
  <si>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</si>
  <si>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</si>
  <si>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</si>
  <si>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</si>
  <si>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</si>
  <si>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</si>
  <si>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</si>
  <si>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</si>
  <si>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</si>
  <si>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</si>
  <si>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</si>
  <si>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</si>
  <si>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</si>
  <si>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</si>
  <si>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</si>
  <si>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</si>
  <si>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</si>
  <si>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</si>
  <si>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</si>
  <si>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</si>
  <si>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</si>
  <si>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</si>
  <si>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</si>
  <si>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</si>
  <si>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</si>
  <si>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</si>
  <si>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</si>
  <si>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</si>
  <si>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</si>
  <si>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</si>
  <si>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</si>
  <si>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</si>
  <si>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</si>
  <si>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</si>
  <si>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</si>
  <si>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</si>
  <si>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</si>
  <si>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</si>
  <si>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</si>
  <si>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</si>
  <si>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</si>
  <si>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</si>
  <si>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</si>
  <si>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</si>
  <si>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</si>
  <si>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</si>
  <si>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</si>
  <si>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</si>
  <si>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</si>
  <si>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</si>
  <si>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</si>
  <si>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</si>
  <si>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</si>
  <si>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</si>
  <si>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</si>
  <si>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</si>
  <si>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</si>
  <si>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</si>
  <si>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</si>
  <si>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</si>
  <si>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</si>
  <si>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</si>
  <si>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</si>
  <si>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</si>
  <si>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</si>
  <si>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</si>
  <si>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</si>
  <si>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</si>
  <si>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</si>
  <si>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</si>
  <si>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</si>
  <si>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</si>
  <si>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</si>
  <si>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</si>
  <si>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</si>
  <si>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</si>
  <si>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</si>
  <si>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</si>
  <si>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</si>
  <si>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</si>
  <si>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</si>
  <si>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</si>
  <si>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</si>
  <si>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</si>
  <si>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</si>
  <si>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</si>
  <si>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</si>
  <si>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</si>
  <si>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</si>
  <si>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</si>
  <si>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</si>
  <si>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</si>
  <si>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</si>
  <si>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</si>
  <si>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</si>
  <si>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</si>
  <si>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</si>
  <si>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</si>
  <si>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</si>
  <si>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</si>
  <si>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</si>
  <si>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</si>
  <si>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</si>
  <si>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</si>
  <si>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</si>
  <si>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</si>
  <si>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</si>
  <si>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</si>
  <si>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</si>
  <si>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</si>
  <si>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</si>
  <si>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</si>
  <si>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</si>
  <si>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</si>
  <si>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</si>
  <si>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</si>
  <si>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</si>
  <si>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</si>
  <si>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</si>
  <si>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</si>
  <si>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</si>
  <si>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</si>
  <si>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</si>
  <si>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</si>
  <si>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</si>
  <si>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</si>
  <si>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</si>
  <si>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</si>
  <si>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</si>
  <si>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</si>
  <si>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</si>
  <si>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</si>
  <si>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</si>
  <si>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</si>
  <si>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</si>
  <si>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</si>
  <si>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</si>
  <si>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</si>
  <si>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</si>
  <si>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</si>
  <si>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</si>
  <si>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</si>
  <si>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</si>
  <si>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</si>
  <si>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</si>
  <si>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</si>
  <si>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</si>
  <si>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</si>
  <si>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</si>
  <si>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</si>
  <si>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</si>
  <si>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</si>
  <si>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</si>
  <si>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</si>
  <si>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</si>
  <si>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</si>
  <si>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</si>
  <si>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</si>
  <si>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</si>
  <si>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</si>
  <si>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</si>
  <si>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</si>
  <si>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</si>
  <si>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</si>
  <si>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</si>
  <si>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</si>
  <si>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</si>
  <si>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</si>
  <si>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</si>
  <si>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</si>
  <si>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</si>
  <si>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</si>
  <si>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</si>
  <si>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</si>
  <si>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</si>
  <si>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</si>
  <si>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</si>
  <si>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</si>
  <si>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</si>
  <si>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</si>
  <si>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</si>
  <si>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</si>
  <si>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</si>
  <si>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</si>
  <si>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</si>
  <si>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</si>
  <si>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</si>
  <si>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</si>
  <si>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</si>
  <si>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</si>
  <si>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</si>
  <si>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</si>
  <si>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</si>
  <si>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</si>
  <si>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</si>
  <si>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</si>
  <si>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</si>
  <si>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</si>
  <si>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</si>
  <si>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</si>
  <si>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</si>
  <si>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</si>
  <si>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</si>
  <si>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</si>
  <si>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</si>
  <si>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</si>
  <si>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</si>
  <si>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</si>
  <si>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</si>
  <si>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</si>
  <si>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</si>
  <si>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</si>
  <si>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</si>
  <si>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</si>
  <si>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</si>
  <si>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</si>
  <si>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</si>
  <si>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</si>
  <si>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</si>
  <si>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</si>
  <si>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</si>
  <si>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</si>
  <si>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</si>
  <si>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</si>
  <si>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</si>
  <si>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</si>
  <si>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</si>
  <si>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</si>
  <si>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</si>
  <si>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</si>
  <si>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</si>
  <si>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</si>
  <si>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</si>
  <si>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</si>
  <si>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</si>
  <si>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</si>
  <si>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</si>
  <si>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</si>
  <si>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</si>
  <si>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</si>
  <si>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</si>
  <si>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</si>
  <si>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</si>
  <si>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</si>
  <si>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</si>
  <si>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</si>
  <si>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</si>
  <si>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</si>
  <si>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</si>
  <si>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</si>
  <si>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</si>
  <si>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</si>
  <si>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</si>
  <si>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</si>
  <si>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</si>
  <si>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</si>
  <si>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</si>
  <si>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</si>
  <si>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</si>
  <si>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</si>
  <si>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</si>
  <si>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</si>
  <si>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</si>
  <si>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</si>
  <si>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</si>
  <si>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</si>
  <si>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</si>
  <si>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</si>
  <si>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</si>
  <si>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</si>
  <si>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</si>
  <si>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</si>
  <si>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</si>
  <si>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</si>
  <si>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</si>
  <si>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</si>
  <si>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</si>
  <si>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</si>
  <si>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</si>
  <si>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</si>
  <si>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</si>
  <si>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</si>
  <si>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</si>
  <si>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</si>
  <si>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</si>
  <si>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</si>
  <si>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</si>
  <si>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</si>
  <si>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</si>
  <si>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</si>
  <si>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</si>
  <si>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</si>
  <si>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</si>
  <si>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</si>
  <si>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</si>
  <si>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</si>
  <si>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</si>
  <si>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</si>
  <si>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</si>
  <si>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</si>
  <si>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</si>
  <si>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</si>
  <si>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</si>
  <si>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</si>
  <si>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</si>
  <si>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</si>
  <si>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</si>
  <si>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</si>
  <si>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</si>
  <si>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</si>
  <si>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</si>
  <si>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</si>
  <si>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</si>
  <si>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</si>
  <si>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</si>
  <si>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</si>
  <si>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</si>
  <si>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</si>
  <si>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</si>
  <si>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</si>
  <si>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</si>
  <si>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</si>
  <si>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</si>
  <si>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</si>
  <si>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</si>
  <si>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</si>
  <si>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</si>
  <si>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</si>
  <si>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</si>
  <si>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</si>
  <si>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</si>
  <si>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</si>
  <si>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</si>
  <si>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</si>
  <si>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</si>
  <si>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</si>
  <si>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</si>
  <si>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</si>
  <si>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</si>
  <si>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</si>
  <si>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</si>
  <si>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</si>
  <si>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</si>
  <si>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</si>
  <si>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</si>
  <si>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</si>
  <si>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</si>
  <si>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</si>
  <si>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</si>
  <si>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</si>
  <si>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</si>
  <si>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</si>
  <si>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</si>
  <si>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</si>
  <si>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</si>
  <si>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</si>
  <si>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</si>
  <si>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</si>
  <si>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</si>
  <si>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</si>
  <si>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</si>
  <si>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</si>
  <si>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</si>
  <si>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</si>
  <si>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</si>
  <si>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</si>
  <si>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</si>
  <si>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</si>
  <si>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</si>
  <si>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</si>
  <si>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</si>
  <si>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</si>
  <si>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</si>
  <si>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</si>
  <si>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</si>
  <si>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</si>
  <si>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</si>
  <si>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</si>
  <si>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</si>
  <si>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</si>
  <si>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</si>
  <si>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</si>
  <si>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</si>
  <si>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</si>
  <si>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</si>
  <si>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</si>
  <si>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</si>
  <si>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</si>
  <si>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</si>
  <si>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</si>
  <si>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</si>
  <si>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</si>
  <si>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</si>
  <si>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</si>
  <si>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</si>
  <si>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</si>
  <si>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</si>
  <si>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</si>
  <si>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</si>
  <si>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</si>
  <si>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</si>
  <si>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</si>
  <si>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</si>
  <si>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</si>
  <si>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</si>
  <si>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</si>
  <si>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</si>
  <si>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</si>
  <si>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</si>
  <si>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</si>
  <si>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</si>
  <si>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</si>
  <si>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</si>
  <si>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</si>
  <si>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</si>
  <si>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</si>
  <si>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</si>
  <si>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</si>
  <si>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</si>
  <si>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</si>
  <si>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</si>
  <si>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</si>
  <si>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</si>
  <si>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</si>
  <si>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</si>
  <si>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</si>
  <si>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</si>
  <si>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</si>
  <si>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</si>
  <si>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</si>
  <si>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</si>
  <si>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</si>
  <si>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</si>
  <si>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</si>
  <si>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</si>
  <si>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</si>
  <si>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</si>
  <si>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</si>
  <si>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</si>
  <si>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</si>
  <si>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</si>
  <si>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</si>
  <si>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</si>
  <si>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</si>
  <si>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</si>
  <si>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</si>
  <si>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</si>
  <si>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</si>
  <si>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</si>
  <si>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</si>
  <si>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</si>
  <si>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</si>
  <si>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</si>
  <si>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</si>
  <si>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</si>
  <si>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</si>
  <si>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</si>
  <si>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</si>
  <si>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</si>
  <si>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</si>
  <si>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</si>
  <si>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</si>
  <si>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</si>
  <si>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</si>
  <si>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</si>
  <si>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</si>
  <si>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</si>
  <si>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</si>
  <si>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</si>
  <si>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</si>
  <si>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</si>
  <si>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</si>
  <si>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</si>
  <si>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</si>
  <si>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</si>
  <si>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</si>
  <si>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</si>
  <si>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</si>
  <si>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</si>
  <si>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</si>
  <si>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</si>
  <si>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</si>
  <si>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</si>
  <si>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</si>
  <si>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</si>
  <si>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</si>
  <si>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</si>
  <si>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</si>
  <si>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</si>
  <si>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</si>
  <si>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</si>
  <si>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</si>
  <si>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</si>
  <si>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</si>
  <si>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</si>
  <si>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</si>
  <si>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</si>
  <si>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</si>
  <si>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</si>
  <si>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</si>
  <si>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</si>
  <si>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</si>
  <si>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</si>
  <si>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</si>
  <si>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</si>
  <si>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</si>
  <si>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</si>
  <si>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</si>
  <si>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</si>
  <si>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</si>
  <si>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</si>
  <si>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</si>
  <si>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</si>
  <si>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</si>
  <si>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</si>
  <si>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</si>
  <si>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</si>
  <si>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</si>
  <si>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</si>
  <si>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</si>
  <si>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</si>
  <si>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</si>
  <si>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</si>
  <si>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</si>
  <si>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</si>
  <si>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</si>
  <si>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</si>
  <si>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</si>
  <si>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</si>
  <si>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</si>
  <si>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</si>
  <si>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</si>
  <si>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</si>
  <si>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</si>
  <si>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</si>
  <si>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</si>
  <si>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</si>
  <si>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</si>
  <si>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</si>
  <si>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</si>
  <si>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</si>
  <si>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</si>
  <si>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</si>
  <si>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</si>
  <si>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</si>
  <si>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</si>
  <si>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</si>
  <si>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</si>
  <si>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</si>
  <si>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</si>
  <si>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</si>
  <si>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</si>
  <si>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</si>
  <si>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</si>
  <si>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</si>
  <si>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</si>
  <si>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</si>
  <si>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</si>
  <si>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</si>
  <si>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</si>
  <si>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</si>
  <si>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</si>
  <si>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</si>
  <si>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</si>
  <si>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</si>
  <si>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</si>
  <si>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</si>
  <si>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</si>
  <si>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</si>
  <si>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</si>
  <si>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</si>
  <si>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</si>
  <si>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</si>
  <si>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</si>
  <si>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</si>
  <si>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</si>
  <si>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</si>
  <si>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</si>
  <si>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</si>
  <si>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</si>
  <si>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</si>
  <si>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</si>
  <si>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</si>
  <si>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</si>
  <si>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</si>
  <si>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</si>
  <si>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</si>
  <si>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</si>
  <si>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</si>
  <si>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</si>
  <si>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</si>
  <si>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</si>
  <si>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</si>
  <si>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</si>
  <si>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</si>
  <si>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</si>
  <si>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</si>
  <si>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</si>
  <si>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</si>
  <si>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</si>
  <si>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</si>
  <si>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</si>
  <si>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</si>
  <si>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</si>
  <si>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</si>
  <si>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</si>
  <si>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</si>
  <si>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</si>
  <si>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</si>
  <si>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</si>
  <si>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</si>
  <si>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</si>
  <si>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</si>
  <si>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</si>
  <si>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</si>
  <si>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</si>
  <si>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</si>
  <si>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</si>
  <si>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</si>
  <si>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</si>
  <si>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</si>
  <si>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</si>
  <si>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</si>
  <si>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</si>
  <si>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</si>
  <si>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</si>
  <si>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</si>
  <si>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</si>
  <si>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</si>
  <si>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</si>
  <si>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</si>
  <si>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</si>
  <si>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</si>
  <si>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</si>
  <si>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</si>
  <si>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</si>
  <si>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</si>
  <si>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</si>
  <si>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</si>
  <si>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</si>
  <si>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</si>
  <si>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</si>
  <si>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</si>
  <si>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</si>
  <si>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</si>
  <si>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</si>
  <si>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</si>
  <si>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</si>
  <si>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</si>
  <si>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</si>
  <si>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</si>
  <si>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</si>
  <si>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</si>
  <si>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</si>
  <si>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</si>
  <si>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</si>
  <si>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</si>
  <si>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</si>
  <si>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</si>
  <si>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</si>
  <si>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</si>
  <si>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</si>
  <si>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</si>
  <si>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</si>
  <si>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</si>
  <si>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</si>
  <si>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</si>
  <si>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</si>
  <si>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</si>
  <si>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</si>
  <si>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</si>
  <si>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</si>
  <si>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</si>
  <si>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</si>
  <si>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</si>
  <si>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</si>
  <si>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</si>
  <si>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</si>
  <si>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</si>
  <si>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</si>
  <si>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</si>
  <si>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</si>
  <si>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</si>
  <si>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</si>
  <si>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</si>
  <si>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</si>
  <si>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</si>
  <si>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</si>
  <si>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</si>
  <si>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</si>
  <si>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</si>
  <si>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</si>
  <si>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</si>
  <si>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</si>
  <si>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</si>
  <si>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</si>
  <si>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</si>
  <si>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</si>
  <si>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</si>
  <si>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</si>
  <si>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</si>
  <si>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</si>
  <si>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</si>
  <si>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</si>
  <si>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</si>
  <si>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</si>
  <si>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</si>
  <si>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</si>
  <si>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</si>
  <si>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</si>
  <si>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</si>
  <si>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</si>
  <si>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</si>
  <si>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</si>
  <si>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</si>
  <si>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</si>
  <si>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</si>
  <si>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</si>
  <si>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</si>
  <si>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</si>
  <si>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</si>
  <si>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</si>
  <si>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</si>
  <si>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</si>
  <si>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</si>
  <si>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</si>
  <si>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</si>
  <si>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</si>
  <si>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</si>
  <si>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</si>
  <si>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</si>
  <si>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</si>
  <si>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</si>
  <si>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</si>
  <si>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</si>
  <si>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</si>
  <si>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</si>
  <si>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</si>
  <si>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</si>
  <si>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</si>
  <si>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</si>
  <si>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</si>
  <si>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</si>
  <si>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</si>
  <si>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</si>
  <si>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</si>
  <si>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</si>
  <si>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</si>
  <si>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</si>
  <si>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</si>
  <si>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</si>
  <si>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</si>
  <si>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</si>
  <si>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</si>
  <si>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</si>
  <si>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</si>
  <si>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</si>
  <si>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</si>
  <si>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</si>
  <si>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</si>
  <si>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</si>
  <si>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</si>
  <si>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</si>
  <si>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</si>
  <si>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</si>
  <si>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</si>
  <si>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</si>
  <si>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</si>
  <si>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</si>
  <si>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</si>
  <si>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</si>
  <si>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</si>
  <si>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</si>
  <si>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</si>
  <si>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</si>
  <si>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</si>
  <si>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</si>
  <si>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</si>
  <si>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</si>
  <si>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</si>
  <si>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</si>
  <si>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</si>
  <si>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</si>
  <si>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</si>
  <si>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</si>
  <si>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</si>
  <si>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</si>
  <si>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</si>
  <si>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</si>
  <si>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</si>
  <si>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</si>
  <si>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</si>
  <si>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</si>
  <si>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</si>
  <si>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</si>
  <si>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</si>
  <si>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</si>
  <si>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</si>
  <si>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</si>
  <si>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</si>
  <si>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</si>
  <si>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</si>
  <si>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</si>
  <si>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</si>
  <si>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</si>
  <si>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</si>
  <si>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</si>
  <si>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</si>
  <si>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</si>
  <si>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</si>
  <si>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</si>
  <si>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</si>
  <si>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</si>
  <si>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</si>
  <si>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</si>
  <si>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</si>
  <si>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</si>
  <si>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</si>
  <si>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</si>
  <si>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</si>
  <si>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</si>
  <si>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</si>
  <si>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</si>
  <si>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</si>
  <si>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</si>
  <si>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</si>
  <si>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</si>
  <si>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</si>
  <si>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</si>
  <si>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</si>
  <si>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</si>
  <si>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</si>
  <si>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</si>
  <si>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</si>
  <si>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</si>
  <si>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</si>
  <si>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</si>
  <si>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</si>
  <si>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</si>
  <si>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</si>
  <si>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</si>
  <si>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</si>
  <si>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</si>
  <si>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</si>
  <si>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</si>
  <si>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</si>
  <si>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</si>
  <si>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</si>
  <si>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</si>
  <si>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</si>
  <si>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</si>
  <si>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</si>
  <si>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</si>
  <si>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</si>
  <si>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</si>
  <si>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</si>
  <si>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</si>
  <si>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</si>
  <si>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</si>
  <si>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</si>
  <si>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</si>
  <si>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</si>
  <si>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</si>
  <si>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</si>
  <si>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</si>
  <si>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</si>
  <si>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</si>
  <si>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</si>
  <si>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</si>
  <si>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</si>
  <si>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</si>
  <si>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</si>
  <si>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</si>
  <si>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</si>
  <si>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</si>
  <si>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</si>
  <si>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</si>
  <si>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</si>
  <si>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</si>
  <si>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</si>
  <si>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</si>
  <si>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</si>
  <si>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</si>
  <si>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</si>
  <si>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</si>
  <si>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</si>
  <si>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</si>
  <si>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</si>
  <si>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</si>
  <si>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</si>
  <si>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</si>
  <si>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</si>
  <si>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</si>
  <si>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</si>
  <si>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</si>
  <si>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</si>
  <si>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</si>
  <si>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</si>
  <si>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</si>
  <si>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</si>
  <si>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</si>
  <si>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</si>
  <si>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</si>
  <si>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</si>
  <si>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</si>
  <si>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</si>
  <si>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</si>
  <si>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</si>
  <si>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</si>
  <si>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</si>
  <si>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</si>
  <si>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</si>
  <si>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</si>
  <si>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</si>
  <si>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</si>
  <si>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</si>
  <si>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</si>
  <si>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</si>
  <si>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</si>
  <si>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</si>
  <si>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</si>
  <si>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</si>
  <si>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</si>
  <si>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</si>
  <si>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</si>
  <si>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</si>
  <si>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</si>
  <si>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</si>
  <si>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</si>
  <si>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</si>
  <si>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</si>
  <si>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</si>
  <si>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</si>
  <si>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</si>
  <si>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</si>
  <si>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</si>
  <si>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</si>
  <si>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</si>
  <si>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</si>
  <si>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</si>
  <si>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</si>
  <si>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</si>
  <si>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</si>
  <si>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</si>
  <si>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</si>
  <si>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</si>
  <si>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</si>
  <si>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</si>
  <si>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</si>
  <si>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</si>
  <si>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</si>
  <si>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</si>
  <si>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</si>
  <si>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</si>
  <si>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</si>
  <si>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</si>
  <si>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</si>
  <si>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</si>
  <si>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</si>
  <si>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</si>
  <si>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</si>
  <si>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</si>
  <si>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</si>
  <si>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</si>
  <si>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</si>
  <si>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</si>
  <si>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</si>
  <si>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</si>
  <si>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</si>
  <si>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</si>
  <si>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</si>
  <si>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</si>
  <si>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</si>
  <si>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</si>
  <si>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</si>
  <si>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</si>
  <si>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</si>
  <si>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</si>
  <si>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</si>
  <si>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</si>
  <si>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</si>
  <si>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</si>
  <si>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</si>
  <si>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</si>
  <si>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</si>
  <si>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</si>
  <si>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</si>
  <si>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</si>
  <si>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</si>
  <si>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</si>
  <si>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</si>
  <si>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</si>
  <si>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</si>
  <si>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</si>
  <si>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</si>
  <si>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</si>
  <si>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</si>
  <si>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</si>
  <si>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</si>
  <si>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</si>
  <si>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</si>
  <si>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</si>
  <si>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</si>
  <si>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</si>
  <si>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</si>
  <si>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</si>
  <si>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</si>
  <si>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</si>
  <si>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</si>
  <si>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</si>
  <si>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</si>
  <si>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</si>
  <si>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</si>
  <si>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</si>
  <si>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</si>
  <si>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</si>
  <si>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</si>
  <si>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</si>
  <si>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</si>
  <si>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</si>
  <si>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</si>
  <si>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</si>
  <si>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</si>
  <si>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</si>
  <si>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</si>
  <si>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</si>
  <si>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</si>
  <si>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</si>
  <si>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</si>
  <si>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</si>
  <si>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</si>
  <si>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</si>
  <si>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</si>
  <si>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</si>
  <si>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</si>
  <si>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</si>
  <si>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</si>
  <si>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</si>
  <si>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</si>
  <si>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</si>
  <si>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</si>
  <si>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</si>
  <si>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</si>
  <si>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</si>
  <si>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</si>
  <si>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</si>
  <si>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</si>
  <si>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</si>
  <si>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</si>
  <si>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</si>
  <si>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</si>
  <si>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</si>
  <si>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</si>
  <si>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</si>
  <si>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</si>
  <si>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</si>
  <si>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</si>
  <si>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</si>
  <si>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</si>
  <si>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</si>
  <si>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</si>
  <si>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</si>
  <si>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</si>
  <si>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</si>
  <si>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</si>
  <si>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</si>
  <si>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</si>
  <si>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</si>
  <si>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</si>
  <si>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</si>
  <si>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</si>
  <si>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</si>
  <si>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</si>
  <si>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</si>
  <si>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</si>
  <si>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</si>
  <si>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</si>
  <si>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</si>
  <si>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</si>
  <si>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</si>
  <si>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</si>
  <si>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</si>
  <si>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</si>
  <si>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</si>
  <si>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</si>
  <si>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</si>
  <si>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</si>
  <si>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</si>
  <si>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</si>
  <si>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</si>
  <si>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</si>
  <si>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</si>
  <si>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</si>
  <si>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</si>
  <si>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</si>
  <si>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</si>
  <si>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</si>
  <si>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</si>
  <si>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</si>
  <si>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</si>
  <si>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</si>
  <si>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</si>
  <si>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</si>
  <si>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</si>
  <si>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</si>
  <si>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</si>
  <si>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</si>
  <si>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</si>
  <si>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</si>
  <si>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</si>
  <si>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</si>
  <si>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</si>
  <si>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</si>
  <si>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</si>
  <si>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</si>
  <si>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</si>
  <si>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</si>
  <si>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</si>
  <si>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</si>
  <si>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</si>
  <si>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</si>
  <si>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</si>
  <si>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</si>
  <si>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</si>
  <si>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</si>
  <si>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</si>
  <si>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</si>
  <si>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</si>
  <si>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</si>
  <si>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</si>
  <si>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</si>
  <si>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</si>
  <si>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</si>
  <si>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</si>
  <si>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</si>
  <si>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</si>
  <si>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</si>
  <si>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</si>
  <si>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</si>
  <si>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</si>
  <si>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</si>
  <si>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</si>
  <si>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</si>
  <si>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</si>
  <si>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</si>
  <si>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</si>
  <si>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</si>
  <si>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</si>
  <si>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</si>
  <si>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</si>
  <si>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</si>
  <si>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</si>
  <si>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</si>
  <si>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</si>
  <si>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</si>
  <si>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</si>
  <si>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</si>
  <si>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</si>
  <si>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</si>
  <si>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</si>
  <si>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</si>
  <si>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</si>
  <si>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</si>
  <si>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</si>
  <si>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</si>
  <si>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</si>
  <si>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</si>
  <si>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</si>
  <si>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</si>
  <si>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</si>
  <si>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</si>
  <si>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</si>
  <si>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</si>
  <si>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</si>
  <si>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</si>
  <si>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</si>
  <si>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</si>
  <si>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</si>
  <si>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</si>
  <si>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</si>
  <si>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</si>
  <si>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</si>
  <si>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</si>
  <si>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</si>
  <si>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</si>
  <si>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</si>
  <si>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</si>
  <si>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</si>
  <si>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</si>
  <si>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</si>
  <si>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</si>
  <si>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</si>
  <si>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</si>
  <si>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</si>
  <si>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</si>
  <si>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</si>
  <si>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</si>
  <si>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</si>
  <si>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</si>
  <si>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</si>
  <si>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</si>
  <si>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</si>
  <si>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</si>
  <si>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</si>
  <si>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</si>
  <si>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</si>
  <si>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</si>
  <si>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</si>
  <si>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</si>
  <si>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</si>
  <si>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</si>
  <si>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</si>
  <si>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</si>
  <si>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</si>
  <si>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</si>
  <si>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</si>
  <si>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</si>
  <si>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</si>
  <si>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</si>
  <si>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</si>
  <si>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</si>
  <si>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</si>
  <si>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</si>
  <si>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</si>
  <si>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</si>
  <si>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</si>
  <si>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</si>
  <si>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</si>
  <si>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</si>
  <si>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</si>
  <si>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</si>
  <si>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</si>
  <si>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</si>
  <si>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</si>
  <si>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</si>
  <si>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</si>
  <si>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</si>
  <si>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</si>
  <si>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</si>
  <si>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</si>
  <si>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</si>
  <si>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</si>
  <si>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</si>
  <si>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</si>
  <si>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</si>
  <si>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</si>
  <si>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</si>
  <si>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</si>
  <si>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</si>
  <si>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</si>
  <si>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</si>
  <si>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</si>
  <si>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</si>
  <si>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</si>
  <si>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</si>
  <si>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</si>
  <si>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</si>
  <si>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</si>
  <si>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</si>
  <si>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</si>
  <si>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</si>
  <si>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</si>
  <si>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</si>
  <si>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</si>
  <si>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</si>
  <si>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</si>
  <si>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</si>
  <si>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</si>
  <si>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</si>
  <si>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</si>
  <si>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</si>
  <si>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</si>
  <si>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</si>
  <si>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</si>
  <si>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</si>
  <si>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</si>
  <si>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</si>
  <si>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</si>
  <si>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</si>
  <si>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</si>
  <si>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</si>
  <si>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</si>
  <si>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</si>
  <si>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</si>
  <si>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</si>
  <si>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</si>
  <si>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</si>
  <si>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</si>
  <si>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</si>
  <si>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</si>
  <si>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</si>
  <si>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</si>
  <si>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</si>
  <si>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</si>
  <si>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</si>
  <si>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</si>
  <si>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</si>
  <si>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</si>
  <si>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</si>
  <si>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</si>
  <si>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</si>
  <si>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</si>
  <si>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</si>
  <si>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</si>
  <si>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</si>
  <si>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</si>
  <si>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</si>
  <si>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</si>
  <si>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</si>
  <si>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</si>
  <si>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</si>
  <si>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</si>
  <si>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</si>
  <si>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</si>
  <si>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</si>
  <si>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</si>
  <si>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</si>
  <si>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</si>
  <si>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</si>
  <si>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</si>
  <si>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</si>
  <si>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</si>
  <si>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</si>
  <si>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</si>
  <si>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</si>
  <si>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</si>
  <si>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</si>
  <si>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</si>
  <si>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</si>
  <si>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</si>
  <si>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</si>
  <si>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</si>
  <si>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</si>
  <si>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</si>
  <si>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</si>
  <si>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</si>
  <si>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</si>
  <si>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</si>
  <si>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</si>
  <si>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</si>
  <si>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</si>
  <si>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</si>
  <si>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</si>
  <si>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</si>
  <si>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</si>
  <si>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</si>
  <si>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</si>
  <si>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</si>
  <si>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</si>
  <si>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</si>
  <si>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</si>
  <si>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</si>
  <si>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</si>
  <si>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</si>
  <si>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</si>
  <si>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</si>
  <si>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</si>
  <si>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</si>
  <si>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</si>
  <si>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</si>
  <si>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</si>
  <si>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</si>
  <si>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</si>
  <si>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</si>
  <si>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</si>
  <si>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</si>
  <si>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</si>
  <si>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</si>
  <si>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</si>
  <si>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</si>
  <si>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</si>
  <si>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</si>
  <si>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</si>
  <si>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</si>
  <si>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</si>
  <si>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</si>
  <si>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</si>
  <si>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</si>
  <si>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</si>
  <si>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</si>
  <si>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</si>
  <si>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</si>
  <si>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</si>
  <si>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</si>
  <si>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</si>
  <si>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</si>
  <si>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</si>
  <si>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</si>
  <si>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</si>
  <si>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</si>
  <si>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</si>
  <si>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</si>
  <si>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</si>
  <si>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</si>
  <si>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</si>
  <si>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</si>
  <si>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</si>
  <si>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</si>
  <si>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</si>
  <si>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</si>
  <si>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</si>
  <si>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</si>
  <si>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</si>
  <si>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</si>
  <si>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</si>
  <si>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</si>
  <si>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</si>
  <si>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</si>
  <si>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</si>
  <si>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</si>
  <si>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</si>
  <si>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</si>
  <si>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</si>
  <si>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</si>
  <si>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</si>
  <si>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</si>
  <si>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</si>
  <si>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</si>
  <si>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</si>
  <si>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</si>
  <si>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</si>
  <si>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</si>
  <si>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</si>
  <si>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</si>
  <si>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</si>
  <si>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</si>
  <si>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</si>
  <si>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</si>
  <si>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</si>
  <si>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</si>
  <si>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</si>
  <si>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</si>
  <si>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</si>
  <si>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</si>
  <si>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</si>
  <si>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</si>
  <si>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</si>
  <si>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</si>
  <si>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</si>
  <si>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</si>
  <si>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</si>
  <si>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</si>
  <si>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</si>
  <si>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</si>
  <si>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</si>
  <si>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</si>
  <si>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</si>
  <si>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</si>
  <si>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</si>
  <si>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</si>
  <si>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</si>
  <si>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</si>
  <si>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</si>
  <si>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</si>
  <si>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</si>
  <si>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</si>
  <si>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</si>
  <si>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</si>
  <si>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</si>
  <si>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</si>
  <si>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</si>
  <si>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</si>
  <si>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</si>
  <si>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</si>
  <si>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</si>
  <si>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</si>
  <si>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</si>
  <si>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</si>
  <si>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</si>
  <si>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</si>
  <si>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</si>
  <si>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</si>
  <si>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</si>
  <si>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</si>
  <si>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</si>
  <si>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</si>
  <si>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</si>
  <si>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</si>
  <si>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</si>
  <si>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</si>
  <si>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</si>
  <si>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</si>
  <si>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</si>
  <si>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</si>
  <si>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</si>
  <si>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</si>
  <si>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</si>
  <si>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</si>
  <si>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</si>
  <si>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</si>
  <si>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</si>
  <si>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</si>
  <si>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</si>
  <si>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</si>
  <si>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</si>
  <si>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</si>
  <si>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</si>
  <si>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</si>
  <si>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</si>
  <si>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</si>
  <si>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</si>
  <si>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</si>
  <si>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</si>
  <si>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</si>
  <si>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</si>
  <si>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</si>
  <si>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</si>
  <si>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</si>
  <si>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</si>
  <si>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</si>
  <si>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</si>
  <si>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</si>
  <si>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</si>
  <si>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</si>
  <si>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</si>
  <si>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</si>
  <si>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</si>
  <si>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</si>
  <si>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</si>
  <si>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</si>
  <si>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</si>
  <si>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</si>
  <si>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</si>
  <si>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</si>
  <si>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</si>
  <si>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</si>
  <si>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</si>
  <si>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</si>
  <si>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</si>
  <si>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</si>
  <si>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</si>
  <si>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</si>
  <si>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</si>
  <si>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</si>
  <si>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</si>
  <si>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</si>
  <si>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</si>
  <si>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</si>
  <si>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</si>
  <si>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</si>
  <si>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</si>
  <si>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</si>
  <si>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</si>
  <si>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</si>
  <si>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</si>
  <si>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</si>
  <si>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</si>
  <si>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</si>
  <si>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</si>
  <si>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</si>
  <si>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</si>
  <si>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</si>
  <si>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</si>
  <si>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</si>
  <si>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</si>
  <si>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</si>
  <si>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</si>
  <si>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</si>
  <si>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</si>
  <si>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</si>
  <si>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</si>
  <si>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</si>
  <si>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</si>
  <si>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</si>
  <si>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</si>
  <si>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</si>
  <si>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</si>
  <si>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</si>
  <si>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</si>
  <si>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</si>
  <si>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</si>
  <si>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</si>
  <si>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</si>
  <si>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</si>
  <si>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</si>
  <si>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</si>
  <si>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</si>
  <si>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</si>
  <si>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</si>
  <si>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</si>
  <si>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</si>
  <si>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</si>
  <si>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</si>
  <si>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</si>
  <si>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</si>
  <si>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</si>
  <si>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</si>
  <si>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</si>
  <si>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</si>
  <si>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</si>
  <si>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</si>
  <si>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</si>
  <si>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</si>
  <si>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</si>
  <si>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</si>
  <si>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</si>
  <si>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</si>
  <si>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</si>
  <si>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</si>
  <si>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</si>
  <si>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</si>
  <si>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</si>
  <si>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</si>
  <si>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</si>
  <si>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</si>
  <si>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</si>
  <si>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</si>
  <si>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</si>
  <si>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</si>
  <si>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</si>
  <si>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</si>
  <si>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</si>
  <si>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</si>
  <si>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</si>
  <si>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</si>
  <si>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</si>
  <si>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</si>
  <si>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</si>
  <si>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</si>
  <si>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</si>
  <si>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</si>
  <si>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</si>
  <si>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</si>
  <si>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</si>
  <si>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</si>
  <si>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</si>
  <si>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</si>
  <si>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</si>
  <si>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</si>
  <si>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</si>
  <si>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</si>
  <si>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</si>
  <si>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</si>
  <si>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</si>
  <si>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</si>
  <si>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</si>
  <si>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</si>
  <si>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</si>
  <si>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</si>
  <si>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</si>
  <si>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</si>
  <si>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</si>
  <si>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</si>
  <si>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</si>
  <si>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</si>
  <si>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</si>
  <si>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</si>
  <si>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</si>
  <si>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</si>
  <si>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</si>
  <si>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</si>
  <si>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</si>
  <si>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</si>
  <si>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</si>
  <si>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</si>
  <si>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</si>
  <si>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</si>
  <si>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</si>
  <si>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</si>
  <si>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</si>
  <si>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</si>
  <si>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</si>
  <si>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</si>
  <si>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</si>
  <si>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</si>
  <si>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</si>
  <si>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</si>
  <si>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</si>
  <si>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</si>
  <si>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</si>
  <si>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</si>
  <si>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</si>
  <si>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</si>
  <si>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</si>
  <si>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</si>
  <si>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</si>
  <si>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</si>
  <si>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</si>
  <si>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</si>
  <si>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</si>
  <si>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</si>
  <si>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</si>
  <si>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</si>
  <si>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</si>
  <si>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</si>
  <si>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</si>
  <si>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</si>
  <si>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</si>
  <si>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</si>
  <si>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</si>
  <si>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</si>
  <si>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</si>
  <si>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</si>
  <si>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</si>
  <si>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</si>
  <si>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</si>
  <si>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</si>
  <si>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</si>
  <si>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</si>
  <si>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</si>
  <si>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</si>
  <si>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</si>
  <si>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</si>
  <si>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</si>
  <si>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</si>
  <si>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</si>
  <si>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</si>
  <si>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</si>
  <si>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</si>
  <si>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</si>
  <si>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</si>
  <si>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</si>
  <si>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</si>
  <si>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</si>
  <si>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</si>
  <si>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</si>
  <si>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</si>
  <si>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</si>
  <si>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</si>
  <si>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</si>
  <si>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</si>
  <si>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</si>
  <si>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</si>
  <si>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</si>
  <si>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</si>
  <si>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</si>
  <si>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</si>
  <si>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</si>
  <si>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</si>
  <si>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</si>
  <si>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</si>
  <si>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</si>
  <si>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</si>
  <si>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</si>
  <si>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</si>
  <si>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</si>
  <si>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</si>
  <si>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</si>
  <si>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</si>
  <si>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</si>
  <si>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</si>
  <si>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</si>
  <si>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</si>
  <si>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</si>
  <si>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</si>
  <si>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</si>
  <si>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</si>
  <si>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</si>
  <si>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</si>
  <si>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</si>
  <si>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</si>
  <si>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</si>
  <si>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</si>
  <si>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</si>
  <si>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</si>
  <si>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</si>
  <si>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</si>
  <si>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</si>
  <si>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</si>
  <si>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</si>
  <si>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</si>
  <si>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</si>
  <si>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</si>
  <si>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</si>
  <si>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</si>
  <si>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</si>
  <si>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</si>
  <si>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</si>
  <si>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</si>
  <si>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</si>
  <si>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</si>
  <si>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</si>
  <si>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</si>
  <si>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</si>
  <si>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</si>
  <si>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</si>
  <si>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</si>
  <si>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</si>
  <si>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</si>
  <si>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</si>
  <si>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</si>
  <si>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</si>
  <si>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</si>
  <si>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</si>
  <si>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</si>
  <si>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</si>
  <si>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</si>
  <si>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</si>
  <si>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</si>
  <si>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</si>
  <si>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</si>
  <si>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</si>
  <si>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</si>
  <si>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</si>
  <si>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</si>
  <si>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</si>
  <si>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</si>
  <si>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</si>
  <si>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</si>
  <si>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</si>
  <si>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</si>
  <si>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</si>
  <si>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</si>
  <si>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</si>
  <si>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</si>
  <si>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</si>
  <si>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</si>
  <si>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</si>
  <si>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</si>
  <si>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</si>
  <si>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</si>
  <si>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</si>
  <si>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</si>
  <si>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</si>
  <si>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</si>
  <si>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</si>
  <si>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</si>
  <si>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</si>
  <si>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</si>
  <si>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</si>
  <si>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</si>
  <si>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</si>
  <si>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</si>
  <si>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</si>
  <si>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</si>
  <si>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</si>
  <si>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</si>
  <si>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</si>
  <si>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</si>
  <si>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</si>
  <si>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</si>
  <si>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</si>
  <si>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</si>
  <si>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</si>
  <si>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</si>
  <si>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</si>
  <si>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</si>
  <si>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</si>
  <si>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</si>
  <si>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</si>
  <si>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</si>
  <si>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</si>
  <si>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</si>
  <si>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</si>
  <si>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</si>
  <si>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</si>
  <si>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</si>
  <si>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</si>
  <si>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</si>
  <si>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</si>
  <si>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</si>
  <si>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</si>
  <si>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</si>
  <si>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</si>
  <si>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</si>
  <si>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</si>
  <si>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</si>
  <si>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</si>
  <si>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</si>
  <si>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</si>
  <si>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</si>
  <si>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</si>
  <si>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</si>
  <si>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</si>
  <si>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</si>
  <si>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</si>
  <si>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</si>
  <si>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</si>
  <si>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</si>
  <si>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</si>
  <si>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</si>
  <si>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</si>
  <si>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</si>
  <si>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</si>
  <si>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</si>
  <si>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</si>
  <si>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</si>
  <si>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</si>
  <si>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</si>
  <si>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</si>
  <si>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</si>
  <si>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</si>
  <si>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</si>
  <si>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</si>
  <si>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</si>
  <si>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</si>
  <si>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</si>
  <si>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</si>
  <si>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</si>
  <si>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</si>
  <si>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</si>
  <si>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</si>
  <si>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</si>
  <si>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</si>
  <si>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</si>
  <si>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</si>
  <si>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</si>
  <si>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</si>
  <si>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</si>
  <si>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</si>
  <si>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</si>
  <si>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</si>
  <si>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</si>
  <si>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</si>
  <si>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</si>
  <si>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</si>
  <si>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</si>
  <si>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</si>
  <si>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</si>
  <si>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</si>
  <si>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</si>
  <si>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</si>
  <si>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</si>
  <si>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</si>
  <si>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</si>
  <si>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</si>
  <si>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</si>
  <si>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</si>
  <si>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</si>
  <si>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</si>
  <si>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</si>
  <si>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</si>
  <si>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</si>
  <si>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</si>
  <si>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</si>
  <si>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</si>
  <si>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</si>
  <si>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</si>
  <si>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</si>
  <si>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</si>
  <si>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</si>
  <si>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</si>
  <si>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</si>
  <si>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</si>
  <si>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</si>
  <si>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</si>
  <si>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</si>
  <si>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</si>
  <si>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</si>
  <si>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</si>
  <si>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</si>
  <si>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</si>
  <si>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</si>
  <si>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</si>
  <si>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</si>
  <si>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</si>
  <si>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</si>
  <si>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</si>
  <si>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</si>
  <si>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</si>
  <si>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</si>
  <si>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</si>
  <si>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</si>
  <si>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</si>
  <si>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</si>
  <si>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</si>
  <si>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</si>
  <si>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</si>
  <si>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</si>
  <si>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</si>
  <si>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</si>
  <si>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</si>
  <si>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</si>
  <si>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</si>
  <si>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</si>
  <si>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</si>
  <si>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</si>
  <si>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</si>
  <si>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</si>
  <si>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</si>
  <si>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</si>
  <si>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</si>
  <si>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</si>
  <si>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</si>
  <si>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</si>
  <si>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</si>
  <si>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</si>
  <si>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</si>
  <si>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</si>
  <si>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</si>
  <si>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</si>
  <si>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</si>
  <si>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</si>
  <si>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</si>
  <si>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</si>
  <si>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</si>
  <si>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</si>
  <si>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</si>
  <si>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</si>
  <si>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</si>
  <si>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</si>
  <si>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</si>
  <si>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</si>
  <si>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</si>
  <si>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</si>
  <si>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</si>
  <si>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</si>
  <si>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</si>
  <si>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</si>
  <si>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</si>
  <si>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</si>
  <si>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</si>
  <si>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</si>
  <si>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</si>
  <si>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</si>
  <si>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</si>
  <si>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</si>
  <si>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</si>
  <si>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</si>
  <si>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</si>
  <si>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</si>
  <si>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</si>
  <si>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</si>
  <si>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</si>
  <si>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</si>
  <si>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</si>
  <si>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</si>
  <si>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</si>
  <si>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</si>
  <si>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</si>
  <si>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</si>
  <si>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</si>
  <si>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</si>
  <si>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</si>
  <si>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</si>
  <si>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</si>
  <si>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</si>
  <si>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</si>
  <si>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</si>
  <si>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</si>
  <si>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</si>
  <si>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</si>
  <si>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</si>
  <si>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</si>
  <si>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</si>
  <si>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</si>
  <si>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</si>
  <si>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</si>
  <si>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</si>
  <si>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</si>
  <si>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</si>
  <si>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</si>
  <si>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</si>
  <si>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</si>
  <si>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</si>
  <si>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</si>
  <si>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</si>
  <si>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</si>
  <si>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</si>
  <si>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</si>
  <si>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</si>
  <si>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</si>
  <si>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</si>
  <si>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</si>
  <si>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</si>
  <si>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</si>
  <si>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</si>
  <si>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</si>
  <si>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</si>
  <si>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</si>
  <si>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</si>
  <si>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</si>
  <si>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</si>
  <si>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</si>
  <si>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</si>
  <si>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</si>
  <si>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</si>
  <si>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</si>
  <si>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</si>
  <si>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</si>
  <si>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</si>
  <si>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</si>
  <si>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</si>
  <si>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</si>
  <si>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</si>
  <si>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</si>
  <si>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</si>
  <si>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</si>
  <si>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</si>
  <si>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</si>
  <si>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</si>
  <si>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</si>
  <si>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</si>
  <si>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</si>
  <si>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</si>
  <si>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</si>
  <si>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</si>
  <si>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</si>
  <si>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</si>
  <si>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</si>
  <si>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</si>
  <si>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</si>
  <si>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</si>
  <si>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</si>
  <si>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</si>
  <si>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</si>
  <si>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</si>
  <si>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</si>
  <si>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</si>
  <si>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</si>
  <si>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</si>
  <si>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</si>
  <si>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</si>
  <si>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</si>
  <si>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</si>
  <si>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</si>
  <si>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</si>
  <si>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</si>
  <si>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</si>
  <si>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</si>
  <si>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</si>
  <si>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</si>
  <si>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</si>
  <si>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</si>
  <si>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</si>
  <si>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</si>
  <si>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</si>
  <si>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</si>
  <si>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</si>
  <si>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</si>
  <si>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</si>
  <si>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</si>
  <si>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</si>
  <si>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</si>
  <si>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</si>
  <si>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</si>
  <si>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</si>
  <si>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</si>
  <si>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</si>
  <si>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</si>
  <si>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</si>
  <si>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</si>
  <si>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</si>
  <si>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</si>
  <si>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</si>
  <si>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</si>
  <si>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</si>
  <si>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</si>
  <si>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</si>
  <si>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</si>
  <si>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</si>
  <si>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</si>
  <si>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</si>
  <si>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</si>
  <si>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</si>
  <si>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</si>
  <si>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</si>
  <si>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</si>
  <si>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</si>
  <si>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</si>
  <si>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</si>
  <si>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</si>
  <si>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</si>
  <si>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</si>
  <si>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</si>
  <si>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</si>
  <si>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</si>
  <si>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</si>
  <si>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</si>
  <si>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</si>
  <si>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</si>
  <si>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</si>
  <si>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</si>
  <si>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</si>
  <si>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</si>
  <si>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</si>
  <si>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</si>
  <si>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</si>
  <si>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</si>
  <si>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</si>
  <si>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</si>
  <si>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</si>
  <si>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</si>
  <si>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</si>
  <si>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</si>
  <si>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</si>
  <si>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</si>
  <si>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</si>
  <si>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</si>
  <si>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</si>
  <si>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</si>
  <si>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</si>
  <si>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</si>
  <si>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</si>
  <si>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</si>
  <si>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</si>
  <si>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</si>
  <si>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</si>
  <si>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</si>
  <si>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</si>
  <si>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</si>
  <si>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</si>
  <si>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</si>
  <si>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</si>
  <si>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</si>
  <si>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</si>
  <si>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</si>
  <si>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</si>
  <si>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</si>
  <si>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</si>
  <si>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</si>
  <si>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</si>
  <si>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</si>
  <si>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</si>
  <si>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</si>
  <si>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</si>
  <si>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</si>
  <si>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</si>
  <si>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</si>
  <si>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</si>
  <si>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</si>
  <si>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</si>
  <si>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</si>
  <si>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</si>
  <si>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</si>
  <si>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</si>
  <si>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</si>
  <si>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</si>
  <si>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</si>
  <si>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</si>
  <si>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</si>
  <si>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</si>
  <si>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</si>
  <si>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</si>
  <si>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</si>
  <si>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</si>
  <si>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</si>
  <si>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</si>
  <si>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</si>
  <si>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</si>
  <si>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</si>
  <si>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</si>
  <si>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</si>
  <si>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</si>
  <si>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</si>
  <si>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</si>
  <si>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</si>
  <si>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</si>
  <si>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</si>
  <si>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</si>
  <si>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</si>
  <si>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</si>
  <si>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</si>
  <si>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</si>
  <si>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</si>
  <si>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</si>
  <si>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</si>
  <si>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</si>
  <si>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</si>
  <si>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</si>
  <si>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</si>
  <si>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</si>
  <si>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</si>
  <si>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</si>
  <si>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</si>
  <si>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</si>
  <si>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</si>
  <si>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</si>
  <si>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</si>
  <si>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</si>
  <si>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</si>
  <si>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</si>
  <si>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</si>
  <si>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</si>
  <si>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</si>
  <si>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</si>
  <si>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</si>
  <si>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</si>
  <si>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</si>
  <si>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</si>
  <si>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</si>
  <si>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</si>
  <si>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</si>
  <si>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</si>
  <si>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</si>
  <si>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</si>
  <si>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</si>
  <si>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</si>
  <si>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</si>
  <si>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</si>
  <si>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</si>
  <si>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</si>
  <si>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</si>
  <si>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</si>
  <si>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</si>
  <si>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</si>
  <si>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</si>
  <si>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</si>
  <si>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</si>
  <si>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</si>
  <si>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</si>
  <si>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</si>
  <si>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</si>
  <si>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</si>
  <si>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</si>
  <si>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</si>
  <si>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</si>
  <si>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</si>
  <si>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</si>
  <si>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</si>
  <si>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</si>
  <si>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</si>
  <si>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</si>
  <si>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</si>
  <si>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</si>
  <si>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</si>
  <si>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</si>
  <si>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</si>
  <si>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</si>
  <si>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</si>
  <si>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</si>
  <si>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</si>
  <si>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</si>
  <si>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</si>
  <si>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</si>
  <si>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</si>
  <si>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</si>
  <si>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</si>
  <si>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</si>
  <si>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</si>
  <si>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</si>
  <si>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</si>
  <si>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</si>
  <si>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</si>
  <si>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</si>
  <si>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</si>
  <si>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</si>
  <si>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</si>
  <si>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</si>
  <si>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</si>
  <si>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</si>
  <si>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</si>
  <si>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</si>
  <si>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</si>
  <si>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</si>
  <si>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</si>
  <si>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</si>
  <si>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</si>
  <si>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</si>
  <si>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</si>
  <si>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</si>
  <si>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</si>
  <si>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</si>
  <si>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</si>
  <si>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</si>
  <si>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</si>
  <si>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</si>
  <si>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</si>
  <si>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</si>
  <si>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</si>
  <si>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</si>
  <si>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</si>
  <si>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</si>
  <si>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</si>
  <si>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</si>
  <si>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</si>
  <si>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</si>
  <si>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</si>
  <si>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</si>
  <si>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</si>
  <si>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</si>
  <si>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</si>
  <si>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</si>
  <si>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</si>
  <si>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</si>
  <si>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</si>
  <si>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</si>
  <si>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</si>
  <si>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</si>
  <si>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</si>
  <si>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</si>
  <si>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</si>
  <si>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</si>
  <si>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</si>
  <si>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</si>
  <si>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</si>
  <si>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</si>
  <si>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</si>
  <si>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</si>
  <si>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</si>
  <si>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</si>
  <si>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</si>
  <si>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</si>
  <si>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</si>
  <si>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</si>
  <si>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</si>
  <si>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</si>
  <si>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</si>
  <si>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</si>
  <si>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</si>
  <si>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</si>
  <si>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</si>
  <si>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</si>
  <si>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</si>
  <si>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</si>
  <si>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</si>
  <si>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</si>
  <si>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</si>
  <si>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</si>
  <si>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</si>
  <si>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</si>
  <si>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</si>
  <si>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</si>
  <si>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</si>
  <si>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</si>
  <si>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</si>
  <si>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</si>
  <si>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</si>
  <si>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</si>
  <si>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</si>
  <si>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</si>
  <si>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</si>
  <si>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</si>
  <si>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</si>
  <si>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</si>
  <si>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</si>
  <si>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</si>
  <si>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</si>
  <si>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</si>
  <si>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</si>
  <si>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</si>
  <si>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</si>
  <si>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</si>
  <si>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</si>
  <si>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</si>
  <si>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</si>
  <si>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</si>
  <si>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</si>
  <si>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</si>
  <si>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</si>
  <si>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</si>
  <si>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</si>
  <si>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</si>
  <si>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</si>
  <si>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</si>
  <si>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</si>
  <si>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</si>
  <si>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</si>
  <si>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</si>
  <si>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</si>
  <si>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</si>
  <si>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</si>
  <si>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</si>
  <si>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</si>
  <si>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</si>
  <si>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</si>
  <si>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</si>
  <si>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</si>
  <si>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</si>
  <si>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</si>
  <si>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</si>
  <si>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</si>
  <si>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</si>
  <si>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</si>
  <si>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</si>
  <si>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</si>
  <si>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</si>
  <si>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</si>
  <si>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</si>
  <si>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</si>
  <si>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</si>
  <si>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</si>
  <si>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</si>
  <si>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</si>
  <si>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</si>
  <si>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</si>
  <si>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</si>
  <si>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</si>
  <si>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</si>
  <si>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</si>
  <si>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</si>
  <si>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</si>
  <si>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</si>
  <si>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</si>
  <si>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</si>
  <si>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</si>
  <si>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</si>
  <si>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</si>
  <si>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</si>
  <si>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</si>
  <si>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</si>
  <si>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</si>
  <si>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</si>
  <si>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</si>
  <si>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</si>
  <si>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</si>
  <si>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</si>
  <si>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</si>
  <si>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</si>
  <si>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</si>
  <si>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</si>
  <si>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</si>
  <si>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</si>
  <si>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</si>
  <si>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</si>
  <si>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</si>
  <si>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</si>
  <si>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</si>
  <si>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</si>
  <si>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</si>
  <si>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</si>
  <si>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</si>
  <si>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</si>
  <si>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</si>
  <si>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</si>
  <si>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</si>
  <si>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</si>
  <si>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</si>
  <si>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</si>
  <si>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</si>
  <si>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</si>
  <si>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</si>
  <si>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</si>
  <si>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</si>
  <si>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</si>
  <si>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</si>
  <si>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</si>
  <si>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</si>
  <si>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</si>
  <si>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</si>
  <si>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</si>
  <si>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</si>
  <si>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</si>
  <si>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</si>
  <si>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</si>
  <si>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</si>
  <si>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</si>
  <si>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</si>
  <si>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</si>
  <si>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</si>
  <si>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</si>
  <si>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</si>
  <si>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</si>
  <si>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</si>
  <si>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</si>
  <si>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</si>
  <si>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</si>
  <si>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</si>
  <si>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</si>
  <si>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</si>
  <si>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</si>
  <si>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</si>
  <si>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</si>
  <si>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</si>
  <si>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</si>
  <si>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</si>
  <si>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</si>
  <si>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</si>
  <si>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</si>
  <si>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</si>
  <si>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</si>
  <si>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</si>
  <si>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</si>
  <si>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</si>
  <si>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</si>
  <si>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</si>
  <si>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</si>
  <si>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</si>
  <si>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</si>
  <si>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</si>
  <si>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</si>
  <si>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</si>
  <si>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</si>
  <si>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</si>
  <si>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</si>
  <si>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</si>
  <si>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</si>
  <si>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</si>
  <si>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</si>
  <si>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</si>
  <si>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</si>
  <si>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</si>
  <si>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</si>
  <si>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</si>
  <si>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</si>
  <si>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</si>
  <si>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</si>
  <si>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</si>
  <si>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</si>
  <si>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</si>
  <si>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</si>
  <si>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</si>
  <si>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</si>
  <si>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</si>
  <si>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</si>
  <si>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</si>
  <si>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</si>
  <si>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</si>
  <si>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</si>
  <si>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</si>
  <si>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</si>
  <si>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</si>
  <si>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</si>
  <si>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</si>
  <si>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</si>
  <si>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</si>
  <si>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</si>
  <si>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</si>
  <si>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</si>
  <si>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</si>
  <si>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</si>
  <si>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</si>
  <si>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</si>
  <si>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</si>
  <si>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</si>
  <si>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</si>
  <si>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</si>
  <si>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</si>
  <si>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</si>
  <si>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</si>
  <si>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</si>
  <si>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</si>
  <si>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</si>
  <si>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</si>
  <si>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</si>
  <si>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</si>
  <si>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</si>
  <si>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</si>
  <si>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</si>
  <si>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</si>
  <si>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</si>
  <si>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</si>
  <si>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</si>
  <si>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</si>
  <si>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</si>
  <si>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</si>
  <si>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</si>
  <si>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</si>
  <si>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</si>
  <si>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</si>
  <si>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</si>
  <si>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</si>
  <si>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</si>
  <si>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</si>
  <si>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</si>
  <si>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</si>
  <si>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</si>
  <si>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</si>
  <si>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</si>
  <si>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</si>
  <si>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</si>
  <si>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</si>
  <si>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</si>
  <si>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</si>
  <si>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</si>
  <si>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</si>
  <si>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</si>
  <si>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</si>
  <si>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</si>
  <si>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</si>
  <si>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</si>
  <si>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</si>
  <si>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</si>
  <si>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</si>
  <si>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</si>
  <si>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</si>
  <si>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</si>
  <si>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</si>
  <si>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</si>
  <si>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</si>
  <si>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</si>
  <si>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</si>
  <si>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</si>
  <si>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</si>
  <si>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</si>
  <si>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</si>
  <si>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</si>
  <si>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</si>
  <si>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</si>
  <si>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</si>
  <si>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</si>
  <si>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</si>
  <si>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</si>
  <si>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</si>
  <si>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</si>
  <si>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</si>
  <si>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</si>
  <si>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</si>
  <si>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</si>
  <si>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</si>
  <si>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</si>
  <si>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</si>
  <si>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</si>
  <si>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</si>
  <si>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</si>
  <si>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</si>
  <si>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</si>
  <si>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</si>
  <si>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</si>
  <si>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</si>
  <si>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</si>
  <si>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</si>
  <si>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</si>
  <si>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</si>
  <si>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</si>
  <si>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</si>
  <si>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</si>
  <si>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</si>
  <si>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</si>
  <si>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</si>
  <si>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</si>
  <si>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</si>
  <si>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</si>
  <si>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</si>
  <si>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</si>
  <si>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</si>
  <si>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</si>
  <si>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</si>
  <si>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</si>
  <si>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</si>
  <si>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</si>
  <si>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</si>
  <si>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</si>
  <si>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</si>
  <si>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</si>
  <si>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</si>
  <si>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</si>
  <si>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</si>
  <si>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</si>
  <si>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</si>
  <si>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</si>
  <si>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</si>
  <si>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</si>
  <si>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</si>
  <si>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</si>
  <si>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</si>
  <si>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</si>
  <si>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</si>
  <si>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</si>
  <si>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</si>
  <si>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</si>
  <si>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</si>
  <si>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</si>
  <si>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</si>
  <si>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</si>
  <si>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</si>
  <si>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</si>
  <si>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</si>
  <si>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</si>
  <si>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</si>
  <si>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</si>
  <si>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</si>
  <si>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</si>
  <si>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</si>
  <si>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</si>
  <si>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</si>
  <si>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</si>
  <si>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</si>
  <si>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</si>
  <si>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</si>
  <si>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</si>
  <si>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</si>
  <si>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</si>
  <si>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</si>
  <si>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</si>
  <si>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</si>
  <si>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</si>
  <si>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</si>
  <si>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</si>
  <si>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</si>
  <si>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</si>
  <si>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</si>
  <si>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</si>
  <si>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</si>
  <si>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</si>
  <si>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</si>
  <si>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</si>
  <si>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</si>
  <si>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</si>
  <si>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</si>
  <si>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</si>
  <si>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</si>
  <si>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</si>
  <si>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</si>
  <si>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</si>
  <si>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</si>
  <si>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</si>
  <si>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</si>
  <si>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</si>
  <si>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</si>
  <si>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</si>
  <si>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</si>
  <si>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</si>
  <si>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</si>
  <si>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</si>
  <si>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</si>
  <si>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</si>
  <si>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</si>
  <si>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</si>
  <si>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</si>
  <si>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</si>
  <si>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</si>
  <si>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</si>
  <si>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</si>
  <si>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</si>
  <si>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</si>
  <si>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</si>
  <si>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</si>
  <si>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</si>
  <si>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</si>
  <si>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</si>
  <si>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</si>
  <si>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</si>
  <si>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</si>
  <si>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</si>
  <si>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</si>
  <si>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</si>
  <si>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</si>
  <si>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</si>
  <si>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</si>
  <si>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</si>
  <si>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</si>
  <si>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</si>
  <si>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</si>
  <si>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</si>
  <si>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</si>
  <si>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</si>
  <si>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</si>
  <si>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</si>
  <si>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</si>
  <si>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</si>
  <si>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</si>
  <si>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</si>
  <si>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</si>
  <si>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</si>
  <si>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</si>
  <si>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</si>
  <si>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</si>
  <si>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</si>
  <si>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</si>
  <si>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</si>
  <si>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</si>
  <si>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</si>
  <si>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</si>
  <si>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</si>
  <si>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</si>
  <si>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</si>
  <si>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</si>
  <si>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</si>
  <si>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</si>
  <si>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</si>
  <si>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</si>
  <si>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</si>
  <si>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</si>
  <si>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</si>
  <si>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</si>
  <si>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</si>
  <si>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</si>
  <si>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</si>
  <si>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</si>
  <si>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</si>
  <si>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</si>
  <si>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</si>
  <si>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</si>
  <si>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</si>
  <si>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</si>
  <si>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</si>
  <si>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</si>
  <si>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</si>
  <si>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</si>
  <si>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</si>
  <si>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</si>
  <si>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</si>
  <si>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</si>
  <si>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</si>
  <si>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</si>
  <si>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</si>
  <si>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</si>
  <si>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</si>
  <si>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</si>
  <si>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</si>
  <si>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</si>
  <si>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</si>
  <si>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</si>
  <si>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</si>
  <si>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</si>
  <si>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</si>
  <si>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</si>
  <si>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</si>
  <si>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</si>
  <si>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</si>
  <si>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</si>
  <si>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</si>
  <si>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</si>
  <si>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</si>
  <si>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</si>
  <si>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</si>
  <si>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</si>
  <si>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</si>
  <si>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</si>
  <si>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</si>
  <si>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</si>
  <si>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</si>
  <si>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</si>
  <si>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</si>
  <si>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</si>
  <si>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</si>
  <si>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</si>
  <si>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</si>
  <si>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</si>
  <si>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</si>
  <si>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</si>
  <si>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</si>
  <si>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</si>
  <si>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</si>
  <si>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</si>
  <si>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</si>
  <si>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</si>
  <si>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</si>
  <si>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</si>
  <si>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</si>
  <si>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</si>
  <si>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</si>
  <si>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</si>
  <si>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</si>
  <si>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</si>
  <si>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</si>
  <si>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</si>
  <si>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</si>
  <si>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</si>
  <si>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</si>
  <si>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</si>
  <si>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</si>
  <si>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</si>
  <si>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</si>
  <si>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</si>
  <si>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</si>
  <si>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</si>
  <si>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</si>
  <si>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</si>
  <si>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</si>
  <si>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</si>
  <si>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</si>
  <si>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</si>
  <si>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</si>
  <si>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</si>
  <si>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</si>
  <si>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</si>
  <si>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</si>
  <si>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</si>
  <si>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</si>
  <si>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</si>
  <si>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</si>
  <si>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</si>
  <si>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</si>
  <si>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</si>
  <si>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</si>
  <si>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</si>
  <si>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</si>
  <si>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</si>
  <si>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</si>
  <si>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</si>
  <si>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</si>
  <si>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</si>
  <si>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</si>
  <si>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</si>
  <si>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</si>
  <si>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</si>
  <si>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</si>
  <si>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</si>
  <si>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</si>
  <si>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</si>
  <si>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</si>
  <si>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</si>
  <si>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</si>
  <si>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</si>
  <si>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</si>
  <si>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</si>
  <si>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</si>
  <si>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</si>
  <si>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</si>
  <si>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</si>
  <si>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</si>
  <si>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</si>
  <si>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</si>
  <si>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</si>
  <si>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</si>
  <si>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</si>
  <si>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</si>
  <si>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</si>
  <si>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</si>
  <si>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</si>
  <si>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</si>
  <si>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</si>
  <si>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</si>
  <si>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</si>
  <si>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</si>
  <si>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</si>
  <si>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</si>
  <si>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</si>
  <si>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</si>
  <si>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</si>
  <si>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</si>
  <si>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</si>
  <si>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</si>
  <si>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</si>
  <si>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</si>
  <si>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</si>
  <si>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</si>
  <si>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</si>
  <si>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</si>
  <si>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</si>
  <si>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</si>
  <si>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</si>
  <si>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</si>
  <si>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</si>
  <si>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</si>
  <si>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</si>
  <si>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</si>
  <si>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</si>
  <si>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</si>
  <si>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</si>
  <si>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</si>
  <si>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</si>
  <si>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</si>
  <si>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</si>
  <si>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</si>
  <si>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</si>
  <si>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</si>
  <si>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</si>
  <si>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</si>
  <si>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</si>
  <si>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</si>
  <si>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</si>
  <si>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</si>
  <si>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</si>
  <si>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</si>
  <si>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</si>
  <si>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</si>
  <si>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</si>
  <si>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</si>
  <si>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</si>
  <si>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</si>
  <si>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</si>
  <si>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</si>
  <si>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</si>
  <si>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</si>
  <si>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</si>
  <si>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</si>
  <si>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</si>
  <si>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</si>
  <si>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</si>
  <si>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</si>
  <si>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</si>
  <si>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</si>
  <si>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</si>
  <si>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</si>
  <si>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</si>
  <si>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</si>
  <si>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</si>
  <si>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</si>
  <si>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</si>
  <si>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</si>
  <si>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</si>
  <si>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</si>
  <si>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</si>
  <si>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</si>
  <si>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</si>
  <si>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</si>
  <si>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</si>
  <si>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</si>
  <si>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</si>
  <si>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</si>
  <si>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</si>
  <si>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</si>
  <si>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</si>
  <si>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</si>
  <si>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</si>
  <si>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</si>
  <si>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</si>
  <si>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</si>
  <si>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</si>
  <si>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</si>
  <si>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</si>
  <si>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</si>
  <si>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</si>
  <si>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</si>
  <si>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</si>
  <si>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</si>
  <si>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</si>
  <si>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</si>
  <si>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</si>
  <si>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</si>
  <si>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</si>
  <si>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</si>
  <si>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</si>
  <si>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</si>
  <si>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</si>
  <si>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</si>
  <si>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</si>
  <si>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</si>
  <si>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</si>
  <si>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</si>
  <si>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</si>
  <si>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</si>
  <si>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</si>
  <si>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</si>
  <si>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</si>
  <si>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</si>
  <si>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</si>
  <si>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</si>
  <si>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</si>
  <si>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</si>
  <si>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</si>
  <si>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</si>
  <si>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</si>
  <si>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</si>
  <si>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</si>
  <si>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</si>
  <si>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</si>
  <si>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</si>
  <si>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</si>
  <si>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</si>
  <si>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</si>
  <si>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</si>
  <si>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</si>
  <si>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</si>
  <si>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</si>
  <si>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</si>
  <si>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</si>
  <si>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</si>
  <si>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</si>
  <si>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</si>
  <si>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</si>
  <si>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</si>
  <si>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</si>
  <si>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</si>
  <si>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</si>
  <si>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</si>
  <si>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</si>
  <si>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</si>
  <si>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</si>
  <si>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</si>
  <si>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</si>
  <si>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</si>
  <si>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</si>
  <si>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</si>
  <si>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</si>
  <si>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</si>
  <si>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</si>
  <si>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</si>
  <si>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</si>
  <si>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</si>
  <si>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</si>
  <si>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</si>
  <si>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</si>
  <si>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</si>
  <si>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</si>
  <si>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</si>
  <si>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</si>
  <si>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</si>
  <si>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</si>
  <si>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</si>
  <si>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</si>
  <si>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</si>
  <si>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</si>
  <si>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</si>
  <si>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</si>
  <si>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</si>
  <si>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</si>
  <si>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</si>
  <si>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</si>
  <si>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</si>
  <si>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</si>
  <si>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</si>
  <si>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</si>
  <si>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</si>
  <si>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</si>
  <si>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</si>
  <si>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</si>
  <si>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</si>
  <si>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</si>
  <si>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</si>
  <si>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</si>
  <si>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</si>
  <si>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</si>
  <si>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</si>
  <si>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</si>
  <si>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</si>
  <si>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</si>
  <si>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</si>
  <si>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</si>
  <si>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</si>
  <si>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</si>
  <si>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</si>
  <si>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</si>
  <si>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</si>
  <si>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</si>
  <si>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</si>
  <si>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</si>
  <si>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</si>
  <si>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</si>
  <si>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</si>
  <si>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</si>
  <si>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</si>
  <si>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</si>
  <si>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</si>
  <si>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</si>
  <si>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</si>
  <si>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</si>
  <si>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</si>
  <si>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</si>
  <si>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</si>
  <si>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</si>
  <si>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</si>
  <si>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</si>
  <si>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</si>
  <si>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</si>
  <si>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</si>
  <si>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</si>
  <si>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</si>
  <si>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</si>
  <si>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</si>
  <si>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</si>
  <si>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</si>
  <si>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</si>
  <si>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</si>
  <si>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</si>
  <si>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</si>
  <si>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</si>
  <si>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</si>
  <si>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</si>
  <si>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</si>
  <si>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</si>
  <si>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</si>
  <si>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</si>
  <si>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</si>
  <si>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</si>
  <si>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</si>
  <si>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</si>
  <si>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</si>
  <si>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</si>
  <si>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</si>
  <si>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</si>
  <si>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</si>
  <si>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</si>
  <si>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</si>
  <si>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</si>
  <si>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</si>
  <si>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</si>
  <si>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</si>
  <si>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</si>
  <si>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</si>
  <si>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</si>
  <si>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</si>
  <si>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</si>
  <si>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</si>
  <si>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</si>
  <si>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</si>
  <si>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</si>
  <si>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</si>
  <si>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</si>
  <si>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</si>
  <si>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</si>
  <si>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</si>
  <si>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</si>
  <si>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</si>
  <si>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</si>
  <si>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</si>
  <si>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</si>
  <si>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</si>
  <si>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</si>
  <si>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</si>
  <si>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</si>
  <si>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</si>
  <si>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</si>
  <si>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</si>
  <si>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</si>
  <si>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</si>
  <si>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</si>
  <si>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</si>
  <si>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</si>
  <si>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</si>
  <si>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</si>
  <si>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</si>
  <si>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</si>
  <si>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</si>
  <si>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</si>
  <si>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</si>
  <si>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</si>
  <si>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</si>
  <si>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</si>
  <si>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</si>
  <si>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</si>
  <si>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</si>
  <si>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</si>
  <si>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</si>
  <si>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</si>
  <si>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</si>
  <si>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</si>
  <si>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</si>
  <si>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</si>
  <si>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</si>
  <si>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</si>
  <si>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</si>
  <si>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</si>
  <si>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</si>
  <si>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</si>
  <si>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</si>
  <si>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</si>
  <si>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</si>
  <si>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</si>
  <si>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</si>
  <si>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</si>
  <si>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</si>
  <si>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</si>
  <si>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</si>
  <si>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</si>
  <si>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</si>
  <si>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</si>
  <si>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</si>
  <si>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</si>
  <si>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</si>
  <si>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</si>
  <si>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</si>
  <si>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</si>
  <si>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</si>
  <si>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</si>
  <si>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</si>
  <si>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</si>
  <si>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</si>
  <si>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</si>
  <si>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</si>
  <si>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</si>
  <si>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</si>
  <si>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</si>
  <si>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</si>
  <si>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</si>
  <si>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</si>
  <si>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</si>
  <si>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</si>
  <si>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</si>
  <si>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</si>
  <si>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</si>
  <si>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</si>
  <si>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</si>
  <si>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</si>
  <si>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</si>
  <si>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</si>
  <si>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</si>
  <si>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</si>
  <si>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</si>
  <si>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</si>
  <si>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</si>
  <si>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</si>
  <si>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</si>
  <si>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</si>
  <si>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</si>
  <si>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</si>
  <si>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</si>
  <si>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</si>
  <si>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</si>
  <si>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</si>
  <si>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</si>
  <si>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</si>
  <si>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</si>
  <si>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</si>
  <si>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</si>
  <si>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</si>
  <si>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</si>
  <si>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</si>
  <si>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</si>
  <si>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</si>
  <si>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</si>
  <si>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</si>
  <si>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</si>
  <si>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</si>
  <si>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</si>
  <si>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</si>
  <si>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</si>
  <si>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</si>
  <si>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</si>
  <si>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</si>
  <si>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</si>
  <si>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</si>
  <si>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</si>
  <si>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</si>
  <si>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</si>
  <si>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</si>
  <si>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</si>
  <si>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</si>
  <si>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</si>
  <si>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</si>
  <si>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</si>
  <si>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</si>
  <si>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</si>
  <si>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</si>
  <si>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</si>
  <si>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</si>
  <si>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</si>
  <si>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</si>
  <si>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</si>
  <si>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</si>
  <si>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</si>
  <si>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</si>
  <si>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</si>
  <si>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</si>
  <si>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</si>
  <si>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</si>
  <si>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</si>
  <si>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</si>
  <si>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</si>
  <si>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</si>
  <si>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</si>
  <si>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</si>
  <si>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</si>
  <si>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</si>
  <si>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</si>
  <si>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</si>
  <si>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</si>
  <si>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</si>
  <si>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</si>
  <si>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</si>
  <si>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</si>
  <si>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</si>
  <si>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</si>
  <si>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</si>
  <si>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</si>
  <si>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</si>
  <si>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</si>
  <si>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</si>
  <si>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</si>
  <si>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</si>
  <si>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</si>
  <si>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</si>
  <si>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</si>
  <si>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</si>
  <si>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</si>
  <si>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</si>
  <si>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</si>
  <si>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</si>
  <si>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</si>
  <si>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</si>
  <si>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</si>
  <si>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</si>
  <si>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</si>
  <si>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</si>
  <si>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</si>
  <si>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</si>
  <si>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</si>
  <si>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</si>
  <si>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</si>
  <si>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</si>
  <si>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</si>
  <si>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</si>
  <si>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</si>
  <si>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</si>
  <si>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</si>
  <si>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</si>
  <si>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</si>
  <si>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</si>
  <si>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</si>
  <si>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</si>
  <si>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</si>
  <si>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</si>
  <si>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</si>
  <si>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</si>
  <si>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</si>
  <si>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</si>
  <si>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</si>
  <si>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</si>
  <si>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</si>
  <si>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</si>
  <si>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</si>
  <si>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</si>
  <si>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</si>
  <si>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</si>
  <si>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</si>
  <si>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</si>
  <si>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</si>
  <si>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</si>
  <si>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</si>
  <si>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</si>
  <si>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</si>
  <si>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</si>
  <si>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</si>
  <si>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</si>
  <si>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</si>
  <si>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</si>
  <si>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</si>
  <si>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</si>
  <si>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</si>
  <si>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</si>
  <si>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</si>
  <si>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</si>
  <si>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</si>
  <si>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</si>
  <si>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</si>
  <si>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</si>
  <si>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</si>
  <si>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</si>
  <si>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</si>
  <si>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</si>
  <si>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</si>
  <si>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</si>
  <si>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</si>
  <si>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</si>
  <si>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</si>
  <si>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</si>
  <si>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</si>
  <si>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</si>
  <si>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</si>
  <si>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</si>
  <si>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</si>
  <si>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</si>
  <si>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</si>
  <si>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</si>
  <si>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</si>
  <si>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</si>
  <si>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</si>
  <si>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</si>
  <si>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</si>
  <si>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</si>
  <si>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</si>
  <si>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</si>
  <si>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</si>
  <si>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</si>
  <si>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</si>
  <si>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</si>
  <si>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</si>
  <si>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</si>
  <si>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</si>
  <si>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</si>
  <si>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</si>
  <si>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</si>
  <si>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</si>
  <si>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</si>
  <si>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</si>
  <si>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</si>
  <si>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</si>
  <si>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</si>
  <si>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</si>
  <si>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</si>
  <si>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</si>
  <si>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</si>
  <si>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</si>
  <si>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</si>
  <si>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</si>
  <si>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</si>
  <si>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</si>
  <si>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</si>
  <si>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</si>
  <si>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</si>
  <si>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</si>
  <si>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</si>
  <si>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</si>
  <si>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</si>
  <si>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</si>
  <si>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</si>
  <si>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</si>
  <si>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</si>
  <si>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</si>
  <si>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</si>
  <si>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</si>
  <si>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</si>
  <si>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</si>
  <si>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</si>
  <si>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</si>
  <si>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</si>
  <si>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</si>
  <si>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</si>
  <si>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</si>
  <si>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</si>
  <si>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</si>
  <si>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</si>
  <si>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</si>
  <si>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</si>
  <si>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</si>
  <si>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</si>
  <si>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</si>
  <si>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</si>
  <si>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</si>
  <si>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</si>
  <si>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</si>
  <si>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</si>
  <si>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</si>
  <si>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</si>
  <si>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</si>
  <si>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</si>
  <si>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</si>
  <si>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</si>
  <si>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</si>
  <si>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</si>
  <si>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</si>
  <si>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</si>
  <si>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</si>
  <si>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</si>
  <si>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</si>
  <si>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</si>
  <si>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</si>
  <si>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</si>
  <si>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</si>
  <si>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</si>
  <si>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</si>
  <si>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</si>
  <si>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</si>
  <si>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</si>
  <si>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</si>
  <si>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</si>
  <si>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</si>
  <si>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</si>
  <si>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</si>
  <si>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</si>
  <si>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</si>
  <si>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</si>
  <si>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</si>
  <si>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</si>
  <si>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</si>
  <si>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</si>
  <si>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</si>
  <si>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</si>
  <si>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</si>
  <si>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</si>
  <si>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</si>
  <si>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</si>
  <si>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</si>
  <si>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</si>
  <si>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</si>
  <si>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</si>
  <si>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</si>
  <si>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</si>
  <si>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</si>
  <si>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</si>
  <si>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</si>
  <si>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</si>
  <si>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</si>
  <si>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</si>
  <si>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</si>
  <si>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</si>
  <si>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</si>
  <si>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</si>
  <si>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</si>
  <si>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</si>
  <si>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</si>
  <si>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</si>
  <si>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</si>
  <si>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</si>
  <si>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</si>
  <si>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</si>
  <si>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</si>
  <si>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</si>
  <si>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</si>
  <si>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</si>
  <si>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</si>
  <si>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</si>
  <si>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</si>
  <si>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</si>
  <si>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</si>
  <si>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</si>
  <si>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</si>
  <si>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</si>
  <si>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</si>
  <si>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</si>
  <si>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</si>
  <si>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</si>
  <si>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</si>
  <si>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</si>
  <si>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</si>
  <si>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</si>
  <si>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</si>
  <si>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</si>
  <si>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</si>
  <si>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</si>
  <si>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</si>
  <si>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</si>
  <si>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</si>
  <si>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</si>
  <si>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</si>
  <si>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</si>
  <si>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</si>
  <si>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</si>
  <si>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</si>
  <si>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</si>
  <si>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</si>
  <si>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</si>
  <si>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</si>
  <si>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</si>
  <si>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</si>
  <si>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</si>
  <si>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</si>
  <si>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</si>
  <si>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</si>
  <si>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</si>
  <si>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</si>
  <si>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</si>
  <si>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</si>
  <si>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</si>
  <si>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</si>
  <si>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</si>
  <si>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</si>
  <si>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</si>
  <si>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</si>
  <si>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</si>
  <si>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</si>
  <si>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</si>
  <si>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</si>
  <si>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</si>
  <si>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</si>
  <si>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</si>
  <si>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</si>
  <si>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</si>
  <si>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</si>
  <si>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</si>
  <si>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</si>
  <si>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</si>
  <si>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</si>
  <si>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</si>
  <si>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</si>
  <si>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</si>
  <si>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</si>
  <si>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</si>
  <si>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</si>
  <si>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</si>
  <si>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</si>
  <si>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</si>
  <si>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</si>
  <si>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</si>
  <si>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</si>
  <si>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</si>
  <si>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</si>
  <si>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</si>
  <si>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</si>
  <si>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</si>
  <si>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</si>
  <si>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</si>
  <si>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</si>
  <si>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</si>
  <si>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</si>
  <si>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</si>
  <si>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</si>
  <si>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</si>
  <si>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</si>
  <si>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</si>
  <si>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</si>
  <si>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</si>
  <si>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</si>
  <si>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</si>
  <si>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</si>
  <si>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</si>
  <si>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</si>
  <si>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</si>
  <si>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</si>
  <si>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</si>
  <si>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</si>
  <si>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</si>
  <si>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</si>
  <si>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</si>
  <si>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</si>
  <si>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</si>
  <si>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</si>
  <si>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</si>
  <si>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</si>
  <si>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</si>
  <si>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</si>
  <si>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</si>
  <si>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</si>
  <si>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</si>
  <si>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</si>
  <si>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</si>
  <si>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</si>
  <si>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</si>
  <si>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</si>
  <si>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</si>
  <si>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</si>
  <si>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</si>
  <si>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</si>
  <si>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</si>
  <si>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</si>
  <si>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</si>
  <si>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</si>
  <si>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</si>
  <si>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</si>
  <si>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</si>
  <si>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</si>
  <si>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</si>
  <si>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</si>
  <si>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</si>
  <si>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</si>
  <si>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</si>
  <si>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</si>
  <si>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</si>
  <si>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</si>
  <si>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</si>
  <si>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</si>
  <si>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</si>
  <si>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</si>
  <si>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</si>
  <si>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</si>
  <si>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</si>
  <si>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</si>
  <si>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</si>
  <si>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</si>
  <si>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</si>
  <si>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</si>
  <si>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</si>
  <si>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</si>
  <si>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</si>
  <si>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</si>
  <si>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</si>
  <si>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</si>
  <si>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</si>
  <si>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</si>
  <si>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</si>
  <si>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</si>
  <si>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</si>
  <si>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</si>
  <si>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</si>
  <si>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</si>
  <si>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</si>
  <si>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</si>
  <si>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</si>
  <si>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</si>
  <si>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</si>
  <si>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</si>
  <si>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</si>
  <si>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</si>
  <si>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</si>
  <si>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</si>
  <si>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</si>
  <si>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</si>
  <si>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</si>
  <si>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</si>
  <si>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</si>
  <si>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</si>
  <si>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</si>
  <si>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</si>
  <si>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</si>
  <si>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</si>
  <si>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</si>
  <si>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</si>
  <si>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</si>
  <si>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</si>
  <si>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</si>
  <si>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</si>
  <si>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</si>
  <si>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</si>
  <si>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</si>
  <si>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</si>
  <si>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</si>
  <si>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</si>
  <si>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</si>
  <si>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</si>
  <si>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</si>
  <si>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</si>
  <si>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</si>
  <si>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</si>
  <si>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</si>
  <si>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</si>
  <si>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</si>
  <si>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</si>
  <si>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</si>
  <si>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</si>
  <si>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</si>
  <si>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</si>
  <si>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</si>
  <si>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</si>
  <si>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</si>
  <si>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</si>
  <si>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</si>
  <si>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</si>
  <si>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</si>
  <si>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</si>
  <si>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</si>
  <si>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</si>
  <si>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</si>
  <si>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</si>
  <si>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</si>
  <si>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</si>
  <si>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</si>
  <si>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</si>
  <si>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</si>
  <si>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</si>
  <si>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</si>
  <si>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</si>
  <si>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</si>
  <si>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</si>
  <si>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</si>
  <si>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</si>
  <si>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</si>
  <si>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</si>
  <si>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</si>
  <si>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</si>
  <si>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</si>
  <si>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</si>
  <si>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</si>
  <si>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</si>
  <si>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</si>
  <si>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</si>
  <si>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</si>
  <si>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</si>
  <si>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</si>
  <si>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</si>
  <si>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</si>
  <si>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</si>
  <si>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</si>
  <si>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</si>
  <si>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</si>
  <si>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</si>
  <si>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</si>
  <si>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</si>
  <si>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</si>
  <si>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</si>
  <si>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</si>
  <si>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</si>
  <si>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</si>
  <si>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</si>
  <si>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</si>
  <si>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</si>
  <si>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</si>
  <si>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</si>
  <si>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</si>
  <si>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</si>
  <si>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</si>
  <si>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</si>
  <si>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</si>
  <si>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</si>
  <si>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</si>
  <si>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</si>
  <si>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</si>
  <si>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</si>
  <si>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</si>
  <si>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</si>
  <si>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</si>
  <si>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</si>
  <si>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</si>
  <si>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</si>
  <si>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</si>
  <si>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</si>
  <si>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</si>
  <si>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</si>
  <si>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</si>
  <si>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</si>
  <si>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</si>
  <si>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</si>
  <si>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</si>
  <si>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</si>
  <si>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</si>
  <si>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</si>
  <si>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</si>
  <si>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</si>
  <si>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</si>
  <si>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</si>
  <si>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</si>
  <si>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</si>
  <si>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</si>
  <si>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</si>
  <si>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</si>
  <si>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</si>
  <si>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</si>
  <si>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</si>
  <si>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</si>
  <si>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</si>
  <si>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</si>
  <si>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</si>
  <si>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</si>
  <si>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</si>
  <si>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</si>
  <si>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</si>
  <si>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</si>
  <si>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</si>
  <si>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</si>
  <si>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</si>
  <si>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</si>
  <si>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</si>
  <si>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</si>
  <si>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</si>
  <si>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</si>
  <si>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</si>
  <si>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</si>
  <si>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</si>
  <si>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</si>
  <si>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</si>
  <si>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</si>
  <si>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</si>
  <si>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</si>
  <si>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</si>
  <si>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</si>
  <si>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</si>
  <si>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</si>
  <si>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</si>
  <si>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</si>
  <si>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</si>
  <si>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</si>
  <si>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</si>
  <si>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</si>
  <si>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</si>
  <si>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</si>
  <si>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</si>
  <si>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</si>
  <si>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</si>
  <si>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</si>
  <si>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</si>
  <si>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</si>
  <si>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</si>
  <si>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</si>
  <si>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</si>
  <si>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</si>
  <si>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</si>
  <si>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</si>
  <si>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</si>
  <si>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</si>
  <si>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</si>
  <si>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</si>
  <si>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</si>
  <si>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</si>
  <si>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</si>
  <si>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</si>
  <si>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</si>
  <si>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</si>
  <si>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</si>
  <si>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</si>
  <si>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</si>
  <si>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</si>
  <si>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</si>
  <si>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</si>
  <si>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</si>
  <si>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</si>
  <si>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</si>
  <si>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</si>
  <si>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</si>
  <si>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</si>
  <si>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</si>
  <si>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</si>
  <si>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</si>
  <si>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</si>
  <si>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</si>
  <si>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</si>
  <si>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</si>
  <si>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</si>
  <si>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</si>
  <si>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</si>
  <si>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</si>
  <si>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</si>
  <si>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</si>
  <si>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</si>
  <si>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</si>
  <si>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</si>
  <si>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</si>
  <si>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</si>
  <si>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</si>
  <si>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</si>
  <si>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</si>
  <si>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</si>
  <si>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</si>
  <si>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</si>
  <si>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</si>
  <si>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</si>
  <si>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</si>
  <si>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</si>
  <si>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</si>
  <si>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</si>
  <si>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</si>
  <si>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</si>
  <si>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</si>
  <si>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</si>
  <si>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</si>
  <si>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</si>
  <si>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</si>
  <si>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</si>
  <si>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</si>
  <si>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</si>
  <si>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</si>
  <si>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</si>
  <si>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</si>
  <si>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</si>
  <si>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</si>
  <si>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</si>
  <si>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</si>
  <si>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</si>
  <si>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</si>
  <si>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</si>
  <si>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</si>
  <si>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</si>
  <si>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</si>
  <si>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</si>
  <si>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</si>
  <si>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</si>
  <si>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</si>
  <si>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</si>
  <si>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</si>
  <si>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</si>
  <si>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</si>
  <si>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</si>
  <si>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</si>
  <si>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</si>
  <si>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</si>
  <si>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</si>
  <si>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</si>
  <si>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</si>
  <si>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</si>
  <si>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</si>
  <si>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</si>
  <si>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</si>
  <si>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</si>
  <si>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</si>
  <si>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</si>
  <si>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</si>
  <si>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</si>
  <si>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</si>
  <si>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</si>
  <si>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</si>
  <si>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</si>
  <si>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</si>
  <si>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</si>
  <si>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</si>
  <si>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</si>
  <si>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</si>
  <si>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</si>
  <si>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</si>
  <si>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</si>
  <si>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</si>
  <si>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</si>
  <si>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</si>
  <si>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</si>
  <si>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</si>
  <si>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</si>
  <si>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</si>
  <si>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</si>
  <si>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</si>
  <si>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</si>
  <si>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</si>
  <si>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</si>
  <si>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</si>
  <si>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</si>
  <si>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</si>
  <si>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</si>
  <si>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</si>
  <si>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</si>
  <si>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</si>
  <si>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</si>
  <si>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</si>
  <si>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</si>
  <si>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</si>
  <si>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</si>
  <si>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</si>
  <si>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</si>
  <si>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</si>
  <si>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</si>
  <si>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</si>
  <si>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</si>
  <si>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</si>
  <si>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</si>
  <si>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</si>
  <si>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</si>
  <si>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</si>
  <si>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</si>
  <si>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</si>
  <si>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</si>
  <si>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</si>
  <si>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</si>
  <si>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</si>
  <si>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</si>
  <si>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</si>
  <si>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</si>
  <si>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</si>
  <si>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</si>
  <si>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</si>
  <si>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</si>
  <si>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</si>
  <si>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</si>
  <si>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</si>
  <si>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</si>
  <si>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</si>
  <si>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</si>
  <si>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</si>
  <si>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</si>
  <si>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</si>
  <si>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</si>
  <si>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</si>
  <si>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</si>
  <si>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</si>
  <si>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</si>
  <si>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</si>
  <si>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</si>
  <si>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</si>
  <si>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</si>
  <si>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</si>
  <si>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</si>
  <si>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</si>
  <si>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</si>
  <si>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</si>
  <si>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</si>
  <si>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</si>
  <si>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</si>
  <si>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</si>
  <si>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</si>
  <si>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</si>
  <si>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</si>
  <si>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</si>
  <si>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</si>
  <si>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</si>
  <si>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</si>
  <si>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</si>
  <si>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</si>
  <si>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</si>
  <si>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</si>
  <si>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</si>
  <si>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</si>
  <si>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</si>
  <si>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</si>
  <si>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</si>
  <si>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</si>
  <si>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</si>
  <si>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</si>
  <si>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</si>
  <si>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</si>
  <si>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</si>
  <si>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</si>
  <si>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</si>
  <si>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</si>
  <si>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</si>
  <si>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</si>
  <si>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</si>
  <si>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</si>
  <si>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</si>
  <si>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</si>
  <si>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</si>
  <si>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</si>
  <si>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</si>
  <si>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</si>
  <si>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</si>
  <si>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</si>
  <si>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</si>
  <si>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</si>
  <si>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</si>
  <si>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</si>
  <si>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</si>
  <si>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</si>
  <si>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</si>
  <si>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</si>
  <si>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</si>
  <si>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</si>
  <si>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</si>
  <si>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</si>
  <si>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</si>
  <si>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</si>
  <si>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</si>
  <si>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</si>
  <si>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</si>
  <si>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</si>
  <si>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</si>
  <si>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</si>
  <si>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</si>
  <si>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</si>
  <si>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</si>
  <si>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</si>
  <si>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</si>
  <si>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</si>
  <si>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</si>
  <si>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</si>
  <si>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</si>
  <si>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</si>
  <si>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</si>
  <si>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</si>
  <si>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</si>
  <si>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</si>
  <si>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</si>
  <si>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</si>
  <si>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</si>
  <si>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</si>
  <si>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</si>
  <si>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</si>
  <si>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</si>
  <si>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</si>
  <si>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</si>
  <si>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</si>
  <si>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</si>
  <si>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</si>
  <si>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</si>
  <si>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</si>
  <si>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</si>
  <si>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</si>
  <si>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</si>
  <si>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</si>
  <si>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</si>
  <si>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</si>
  <si>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</si>
  <si>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</si>
  <si>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</si>
  <si>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</si>
  <si>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</si>
  <si>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</si>
  <si>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</si>
  <si>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</si>
  <si>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</si>
  <si>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</si>
  <si>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</si>
  <si>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</si>
  <si>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</si>
  <si>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</si>
  <si>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</si>
  <si>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</si>
  <si>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</si>
  <si>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</si>
  <si>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</si>
  <si>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</si>
  <si>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</si>
  <si>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</si>
  <si>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</si>
  <si>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</si>
  <si>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</si>
  <si>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</si>
  <si>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</si>
  <si>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</si>
  <si>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</si>
  <si>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</si>
  <si>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</si>
  <si>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</si>
  <si>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</si>
  <si>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</si>
  <si>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</si>
  <si>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</si>
  <si>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</si>
  <si>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</si>
  <si>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</si>
  <si>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</si>
  <si>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</si>
  <si>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</si>
  <si>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</si>
  <si>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</si>
  <si>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</si>
  <si>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</si>
  <si>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</si>
  <si>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</si>
  <si>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</si>
  <si>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</si>
  <si>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</si>
  <si>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</si>
  <si>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</si>
  <si>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</si>
  <si>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</si>
  <si>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</si>
  <si>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</si>
  <si>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</si>
  <si>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</si>
  <si>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</si>
  <si>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</si>
  <si>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</si>
  <si>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</si>
  <si>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</si>
  <si>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</si>
  <si>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</si>
  <si>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</si>
  <si>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</si>
  <si>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</si>
  <si>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</si>
  <si>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</si>
  <si>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</si>
  <si>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</si>
  <si>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</si>
  <si>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</si>
  <si>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</si>
  <si>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</si>
  <si>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</si>
  <si>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</si>
  <si>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</si>
  <si>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</si>
  <si>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</si>
  <si>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</si>
  <si>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</si>
  <si>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</si>
  <si>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</si>
  <si>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</si>
  <si>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</si>
  <si>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</si>
  <si>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</si>
  <si>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</si>
  <si>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</si>
  <si>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</si>
  <si>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</si>
  <si>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</si>
  <si>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</si>
  <si>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</si>
  <si>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</si>
  <si>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</si>
  <si>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</si>
  <si>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</si>
  <si>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</si>
  <si>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</si>
  <si>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</si>
  <si>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</si>
  <si>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</si>
  <si>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</si>
  <si>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</si>
  <si>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</si>
  <si>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</si>
  <si>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</si>
  <si>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</si>
  <si>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</si>
  <si>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</si>
  <si>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</si>
  <si>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</si>
  <si>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</si>
  <si>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</si>
  <si>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</si>
  <si>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</si>
  <si>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</si>
  <si>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</si>
  <si>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</si>
  <si>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</si>
  <si>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</si>
  <si>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</si>
  <si>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</si>
  <si>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</si>
  <si>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</si>
  <si>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</si>
  <si>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</si>
  <si>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</si>
  <si>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</si>
  <si>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</si>
  <si>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</si>
  <si>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</si>
  <si>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</si>
  <si>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</si>
  <si>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</si>
  <si>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</si>
  <si>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</si>
  <si>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</si>
  <si>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</si>
  <si>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</si>
  <si>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</si>
  <si>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</si>
  <si>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</si>
  <si>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</si>
  <si>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</si>
  <si>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</si>
  <si>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</si>
  <si>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</si>
  <si>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</si>
  <si>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</si>
  <si>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</si>
  <si>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</si>
  <si>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</si>
  <si>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</si>
  <si>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</si>
  <si>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</si>
  <si>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</si>
  <si>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</si>
  <si>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</si>
  <si>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</si>
  <si>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</si>
  <si>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</si>
  <si>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</si>
  <si>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</si>
  <si>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</si>
  <si>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</si>
  <si>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</si>
  <si>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</si>
  <si>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</si>
  <si>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</si>
  <si>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</si>
  <si>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</si>
  <si>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</si>
  <si>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</si>
  <si>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</si>
  <si>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</si>
  <si>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</si>
  <si>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</si>
  <si>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</si>
  <si>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</si>
  <si>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</si>
  <si>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</si>
  <si>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</si>
  <si>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</si>
  <si>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</si>
  <si>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</si>
  <si>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</si>
  <si>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</si>
  <si>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</si>
  <si>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</si>
  <si>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</si>
  <si>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</si>
  <si>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</si>
  <si>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</si>
  <si>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</si>
  <si>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</si>
  <si>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</si>
  <si>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</si>
  <si>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</si>
  <si>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</si>
  <si>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</si>
  <si>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</si>
  <si>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</si>
  <si>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</si>
  <si>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</si>
  <si>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</si>
  <si>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</si>
  <si>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</si>
  <si>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</si>
  <si>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</si>
  <si>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</si>
  <si>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</si>
  <si>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</si>
  <si>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</si>
  <si>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</si>
  <si>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</si>
  <si>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</si>
  <si>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</si>
  <si>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</si>
  <si>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</si>
  <si>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</si>
  <si>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</si>
  <si>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</si>
  <si>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</si>
  <si>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</si>
  <si>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</si>
  <si>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</si>
  <si>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</si>
  <si>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</si>
  <si>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</si>
  <si>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</si>
  <si>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</si>
  <si>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</si>
  <si>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</si>
  <si>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</si>
  <si>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</si>
  <si>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</si>
  <si>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</si>
  <si>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</si>
  <si>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</si>
  <si>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</si>
  <si>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</si>
  <si>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</si>
  <si>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</si>
  <si>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</si>
  <si>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</si>
  <si>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</si>
  <si>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</si>
  <si>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</si>
  <si>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</si>
  <si>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</si>
  <si>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</si>
  <si>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</si>
  <si>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</si>
  <si>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</si>
  <si>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</si>
  <si>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</si>
  <si>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</si>
  <si>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</si>
  <si>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</si>
  <si>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</si>
  <si>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</si>
  <si>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</si>
  <si>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</si>
  <si>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</si>
  <si>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</si>
  <si>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</si>
  <si>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</si>
  <si>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</si>
  <si>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</si>
  <si>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</si>
  <si>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</si>
  <si>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</si>
  <si>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</si>
  <si>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</si>
  <si>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</si>
  <si>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</si>
  <si>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</si>
  <si>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</si>
  <si>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</si>
  <si>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</si>
  <si>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</si>
  <si>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</si>
  <si>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</si>
  <si>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</si>
  <si>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</si>
  <si>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</si>
  <si>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</si>
  <si>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</si>
  <si>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</si>
  <si>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</si>
  <si>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</si>
  <si>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</si>
  <si>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</si>
  <si>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</si>
  <si>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</si>
  <si>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</si>
  <si>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</si>
  <si>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</si>
  <si>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</si>
  <si>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</si>
  <si>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</si>
  <si>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</si>
  <si>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</si>
  <si>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</si>
  <si>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</si>
  <si>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</si>
  <si>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</si>
  <si>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</si>
  <si>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</si>
  <si>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</si>
  <si>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</si>
  <si>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</si>
  <si>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</si>
  <si>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</si>
  <si>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</si>
  <si>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</si>
  <si>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</si>
  <si>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</si>
  <si>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</si>
  <si>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</si>
  <si>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</si>
  <si>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</si>
  <si>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</si>
  <si>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</si>
  <si>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</si>
  <si>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</si>
  <si>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</si>
  <si>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</si>
  <si>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</si>
  <si>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</si>
  <si>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</si>
  <si>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</si>
  <si>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</si>
  <si>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</si>
  <si>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</si>
  <si>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</si>
  <si>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</si>
  <si>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</si>
  <si>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</si>
  <si>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</si>
  <si>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</si>
  <si>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</si>
  <si>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</si>
  <si>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</si>
  <si>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</si>
  <si>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</si>
  <si>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</si>
  <si>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</si>
  <si>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</si>
  <si>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</si>
  <si>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</si>
  <si>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</si>
  <si>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</si>
  <si>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</si>
  <si>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</si>
  <si>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</si>
  <si>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</si>
  <si>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</si>
  <si>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</si>
  <si>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</si>
  <si>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</si>
  <si>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</si>
  <si>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</si>
  <si>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</si>
  <si>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</si>
  <si>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</si>
  <si>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</si>
  <si>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</si>
  <si>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</si>
  <si>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</si>
  <si>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</si>
  <si>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</si>
  <si>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</si>
  <si>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</si>
  <si>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</si>
  <si>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</si>
  <si>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</si>
  <si>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</si>
  <si>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</si>
  <si>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</si>
  <si>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</si>
  <si>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</si>
  <si>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</si>
  <si>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</si>
  <si>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</si>
  <si>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</si>
  <si>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</si>
  <si>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</si>
  <si>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</si>
  <si>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</si>
  <si>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</si>
  <si>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</si>
  <si>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</si>
  <si>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</si>
  <si>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</si>
  <si>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</si>
  <si>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</si>
  <si>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</si>
  <si>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</si>
  <si>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</si>
  <si>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</si>
  <si>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</si>
  <si>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</si>
  <si>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</si>
  <si>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</si>
  <si>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</si>
  <si>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</si>
  <si>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</si>
  <si>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</si>
  <si>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</si>
  <si>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</si>
  <si>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</si>
  <si>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</si>
  <si>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</si>
  <si>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</si>
  <si>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</si>
  <si>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</si>
  <si>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</si>
  <si>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</si>
  <si>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</si>
  <si>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</si>
  <si>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</si>
  <si>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</si>
  <si>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</si>
  <si>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</si>
  <si>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</si>
  <si>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</si>
  <si>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</si>
  <si>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</si>
  <si>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</si>
  <si>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</si>
  <si>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</si>
  <si>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</si>
  <si>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</si>
  <si>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</si>
  <si>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</si>
  <si>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</si>
  <si>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</si>
  <si>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</si>
  <si>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</si>
  <si>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</si>
  <si>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</si>
  <si>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</si>
  <si>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</si>
  <si>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</si>
  <si>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</si>
  <si>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</si>
  <si>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</si>
  <si>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</si>
  <si>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</si>
  <si>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</si>
  <si>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</si>
  <si>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</si>
  <si>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</si>
  <si>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</si>
  <si>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</si>
  <si>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</si>
  <si>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</si>
  <si>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</si>
  <si>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</si>
  <si>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</si>
  <si>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</si>
  <si>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</si>
  <si>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</si>
  <si>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</si>
  <si>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</si>
  <si>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</si>
  <si>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</si>
  <si>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</si>
  <si>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</si>
  <si>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</si>
  <si>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</si>
  <si>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</si>
  <si>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</si>
  <si>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</si>
  <si>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</si>
  <si>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</si>
  <si>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</si>
  <si>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</si>
  <si>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</si>
  <si>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</si>
  <si>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</si>
  <si>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</si>
  <si>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</si>
  <si>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</si>
  <si>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</si>
  <si>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</si>
  <si>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</si>
  <si>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</si>
  <si>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</si>
  <si>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</si>
  <si>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</si>
  <si>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</si>
  <si>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</si>
  <si>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</si>
  <si>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</si>
  <si>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</si>
  <si>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</si>
  <si>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</si>
  <si>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</si>
  <si>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</si>
  <si>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</si>
  <si>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</si>
  <si>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</si>
  <si>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</si>
  <si>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</si>
  <si>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</si>
  <si>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</si>
  <si>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</si>
  <si>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</si>
  <si>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</si>
  <si>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</si>
  <si>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</si>
  <si>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</si>
  <si>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</si>
  <si>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</si>
  <si>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</si>
  <si>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</si>
  <si>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</si>
  <si>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</si>
  <si>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</si>
  <si>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</si>
  <si>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</si>
  <si>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</si>
  <si>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</si>
  <si>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</si>
  <si>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</si>
  <si>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</si>
  <si>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</si>
  <si>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</si>
  <si>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</si>
  <si>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</si>
  <si>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</si>
  <si>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</si>
  <si>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</si>
  <si>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</si>
  <si>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</si>
  <si>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</si>
  <si>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</si>
  <si>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</si>
  <si>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</si>
  <si>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</si>
  <si>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</si>
  <si>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</si>
  <si>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</si>
  <si>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</si>
  <si>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</si>
  <si>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</si>
  <si>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</si>
  <si>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</si>
  <si>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</si>
  <si>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</si>
  <si>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</si>
  <si>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</si>
  <si>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</si>
  <si>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</si>
  <si>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</si>
  <si>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</si>
  <si>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</si>
  <si>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</si>
  <si>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</si>
  <si>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</si>
  <si>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</si>
  <si>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</si>
  <si>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</si>
  <si>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</si>
  <si>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</si>
  <si>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</si>
  <si>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</si>
  <si>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</si>
  <si>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</si>
  <si>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</si>
  <si>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</si>
  <si>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</si>
  <si>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</si>
  <si>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</si>
  <si>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</si>
  <si>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</si>
  <si>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</si>
  <si>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</si>
  <si>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</si>
  <si>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</si>
  <si>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</si>
  <si>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</si>
  <si>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</si>
  <si>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</si>
  <si>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</si>
  <si>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</si>
  <si>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</si>
  <si>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</si>
  <si>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</si>
  <si>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</si>
  <si>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</si>
  <si>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</si>
  <si>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</si>
  <si>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</si>
  <si>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</si>
  <si>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</si>
  <si>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</si>
  <si>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</si>
  <si>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</si>
  <si>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</si>
  <si>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</si>
  <si>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</si>
  <si>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</si>
  <si>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</si>
  <si>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</si>
  <si>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</si>
  <si>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</si>
  <si>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</si>
  <si>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</si>
  <si>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</si>
  <si>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</si>
  <si>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</si>
  <si>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</si>
  <si>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</si>
  <si>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</si>
  <si>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</si>
  <si>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</si>
  <si>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</si>
  <si>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</si>
  <si>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</si>
  <si>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</si>
  <si>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</si>
  <si>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</si>
  <si>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</si>
  <si>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</si>
  <si>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</si>
  <si>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</si>
  <si>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</si>
  <si>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</si>
  <si>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</si>
  <si>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</si>
  <si>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</si>
  <si>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</si>
  <si>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</si>
  <si>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</si>
  <si>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</si>
  <si>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</si>
  <si>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</si>
  <si>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</si>
  <si>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</si>
  <si>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</si>
  <si>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</si>
  <si>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</si>
  <si>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</si>
  <si>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</si>
  <si>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</si>
  <si>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</si>
  <si>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</si>
  <si>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</si>
  <si>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</si>
  <si>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</si>
  <si>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</si>
  <si>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</si>
  <si>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</si>
  <si>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</si>
  <si>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</si>
  <si>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</si>
  <si>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</si>
  <si>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</si>
  <si>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</si>
  <si>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</si>
  <si>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</si>
  <si>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</si>
  <si>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</si>
  <si>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</si>
  <si>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</si>
  <si>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</si>
  <si>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</si>
  <si>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</si>
  <si>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</si>
  <si>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</si>
  <si>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</si>
  <si>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</si>
  <si>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</si>
  <si>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</si>
  <si>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</si>
  <si>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</si>
  <si>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</si>
  <si>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</si>
  <si>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</si>
  <si>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</si>
  <si>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</si>
  <si>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</si>
  <si>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</si>
  <si>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</si>
  <si>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</si>
  <si>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</si>
  <si>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</si>
  <si>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</si>
  <si>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</si>
  <si>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</si>
  <si>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</si>
  <si>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</si>
  <si>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</si>
  <si>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</si>
  <si>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</si>
  <si>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</si>
  <si>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</si>
  <si>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</si>
  <si>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</si>
  <si>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</si>
  <si>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</si>
  <si>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</si>
  <si>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</si>
  <si>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</si>
  <si>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</si>
  <si>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</si>
  <si>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</si>
  <si>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</si>
  <si>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</si>
  <si>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</si>
  <si>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</si>
  <si>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</si>
  <si>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</si>
  <si>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</si>
  <si>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</si>
  <si>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</si>
  <si>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</si>
  <si>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</si>
  <si>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</si>
  <si>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</si>
  <si>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</si>
  <si>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</si>
  <si>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</si>
  <si>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</si>
  <si>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</si>
  <si>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</si>
  <si>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</si>
  <si>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</si>
  <si>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</si>
  <si>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</si>
  <si>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</si>
  <si>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</si>
  <si>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</si>
  <si>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</si>
  <si>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</si>
  <si>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</si>
  <si>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</si>
  <si>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</si>
  <si>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</si>
  <si>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</si>
  <si>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</si>
  <si>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</si>
  <si>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</si>
  <si>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</si>
  <si>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</si>
  <si>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</si>
  <si>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</si>
  <si>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</si>
  <si>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</si>
  <si>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</si>
  <si>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</si>
  <si>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</si>
  <si>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</si>
  <si>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</si>
  <si>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</si>
  <si>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</si>
  <si>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</si>
  <si>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</si>
  <si>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</si>
  <si>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</si>
  <si>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</si>
  <si>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</si>
  <si>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</si>
  <si>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</si>
  <si>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</si>
  <si>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</si>
  <si>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</si>
  <si>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</si>
  <si>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</si>
  <si>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</si>
  <si>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</si>
  <si>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</si>
  <si>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</si>
  <si>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</si>
  <si>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</si>
  <si>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</si>
  <si>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</si>
  <si>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</si>
  <si>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</si>
  <si>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</si>
  <si>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</si>
  <si>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</si>
  <si>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</si>
  <si>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</si>
  <si>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</si>
  <si>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</si>
  <si>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</si>
  <si>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</si>
  <si>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</si>
  <si>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</si>
  <si>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</si>
  <si>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</si>
  <si>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</si>
  <si>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</si>
  <si>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</si>
  <si>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</si>
  <si>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</si>
  <si>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</si>
  <si>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</si>
  <si>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</si>
  <si>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</si>
  <si>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</si>
  <si>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</si>
  <si>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</si>
  <si>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</si>
  <si>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</si>
  <si>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</si>
  <si>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</si>
  <si>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</si>
  <si>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</si>
  <si>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</si>
  <si>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</si>
  <si>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</si>
  <si>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</si>
  <si>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</si>
  <si>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</si>
  <si>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</si>
  <si>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</si>
  <si>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</si>
  <si>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</si>
  <si>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</si>
  <si>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</si>
  <si>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</si>
  <si>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</si>
  <si>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</si>
  <si>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</si>
  <si>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</si>
  <si>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</si>
  <si>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</si>
  <si>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</si>
  <si>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</si>
  <si>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</si>
  <si>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</si>
  <si>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</si>
  <si>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</si>
  <si>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</si>
  <si>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</si>
  <si>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</si>
  <si>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</si>
  <si>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</si>
  <si>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</si>
  <si>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</si>
  <si>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</si>
  <si>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</si>
  <si>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</si>
  <si>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</si>
  <si>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</si>
  <si>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</si>
  <si>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</si>
  <si>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</si>
  <si>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</si>
  <si>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</si>
  <si>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</si>
  <si>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</si>
  <si>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</si>
  <si>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</si>
  <si>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</si>
  <si>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</si>
  <si>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</si>
  <si>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</si>
  <si>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</si>
  <si>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</si>
  <si>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</si>
  <si>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</si>
  <si>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</si>
  <si>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</si>
  <si>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</si>
  <si>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</si>
  <si>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</si>
  <si>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</si>
  <si>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</si>
  <si>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</si>
  <si>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</si>
  <si>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</si>
  <si>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</si>
  <si>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</si>
  <si>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</si>
  <si>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</si>
  <si>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</si>
  <si>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</si>
  <si>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</si>
  <si>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</si>
  <si>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</si>
  <si>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</si>
  <si>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</si>
  <si>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</si>
  <si>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</si>
  <si>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</si>
  <si>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</si>
  <si>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</si>
  <si>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</si>
  <si>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</si>
  <si>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</si>
  <si>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</si>
  <si>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</si>
  <si>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</si>
  <si>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</si>
  <si>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</si>
  <si>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</si>
  <si>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</si>
  <si>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</si>
  <si>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</si>
  <si>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</si>
  <si>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</si>
  <si>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</si>
  <si>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</si>
  <si>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</si>
  <si>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</si>
  <si>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</si>
  <si>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</si>
  <si>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</si>
  <si>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</si>
  <si>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</si>
  <si>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</si>
  <si>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</si>
  <si>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</si>
  <si>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</si>
  <si>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</si>
  <si>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</si>
  <si>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</si>
  <si>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</si>
  <si>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</si>
  <si>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</si>
  <si>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</si>
  <si>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</si>
  <si>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</si>
  <si>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</si>
  <si>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</si>
  <si>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</si>
  <si>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</si>
  <si>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</si>
  <si>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</si>
  <si>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</si>
  <si>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</si>
  <si>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</si>
  <si>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</si>
  <si>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</si>
  <si>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</si>
  <si>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</si>
  <si>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</si>
  <si>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</si>
  <si>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</si>
  <si>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</si>
  <si>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</si>
  <si>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</si>
  <si>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</si>
  <si>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</si>
  <si>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</si>
  <si>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</si>
  <si>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</si>
  <si>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</si>
  <si>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</si>
  <si>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</si>
  <si>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</si>
  <si>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</si>
  <si>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</si>
  <si>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</si>
  <si>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</si>
  <si>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</si>
  <si>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</si>
  <si>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</si>
  <si>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</si>
  <si>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</si>
  <si>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</si>
  <si>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</si>
  <si>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</si>
  <si>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</si>
  <si>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</si>
  <si>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</si>
  <si>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</si>
  <si>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</si>
  <si>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</si>
  <si>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</si>
  <si>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</si>
  <si>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</si>
  <si>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</si>
  <si>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</si>
  <si>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</si>
  <si>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</si>
  <si>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</si>
  <si>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</si>
  <si>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</si>
  <si>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</si>
  <si>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</si>
  <si>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</si>
  <si>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</si>
  <si>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</si>
  <si>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</si>
  <si>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</si>
  <si>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</si>
  <si>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</si>
  <si>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</si>
  <si>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</si>
  <si>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</si>
  <si>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</si>
  <si>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</si>
  <si>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</si>
  <si>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</si>
  <si>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</si>
  <si>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</si>
  <si>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</si>
  <si>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</si>
  <si>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</si>
  <si>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</si>
  <si>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</si>
  <si>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</si>
  <si>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</si>
  <si>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</si>
  <si>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</si>
  <si>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</si>
  <si>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</si>
  <si>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</si>
  <si>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</si>
  <si>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</si>
  <si>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</si>
  <si>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</si>
  <si>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</si>
  <si>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</si>
  <si>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</si>
  <si>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</si>
  <si>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</si>
  <si>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</si>
  <si>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</si>
  <si>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</si>
  <si>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</si>
  <si>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</si>
  <si>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</si>
  <si>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</si>
  <si>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</si>
  <si>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</si>
  <si>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</si>
  <si>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</si>
  <si>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</si>
  <si>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</si>
  <si>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</si>
  <si>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</si>
  <si>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</si>
  <si>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</si>
  <si>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</si>
  <si>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</si>
  <si>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</si>
  <si>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</si>
  <si>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</si>
  <si>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</si>
  <si>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</si>
  <si>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</si>
  <si>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</si>
  <si>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</si>
  <si>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</si>
  <si>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</si>
  <si>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</si>
  <si>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</si>
  <si>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</si>
  <si>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</si>
  <si>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</si>
  <si>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</si>
  <si>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</si>
  <si>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</si>
  <si>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</si>
  <si>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</si>
  <si>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</si>
  <si>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</si>
  <si>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</si>
  <si>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</si>
  <si>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</si>
  <si>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</si>
  <si>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</si>
  <si>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</si>
  <si>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</si>
  <si>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</si>
  <si>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</si>
  <si>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</si>
  <si>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</si>
  <si>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</si>
  <si>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</si>
  <si>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</si>
  <si>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</si>
  <si>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</si>
  <si>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</si>
  <si>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</si>
  <si>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</si>
  <si>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</si>
  <si>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</si>
  <si>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</si>
  <si>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</si>
  <si>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</si>
  <si>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</si>
  <si>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</si>
  <si>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</si>
  <si>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</si>
  <si>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</si>
  <si>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</si>
  <si>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</si>
  <si>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</si>
  <si>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</si>
  <si>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</si>
  <si>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</si>
  <si>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</si>
  <si>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</si>
  <si>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</si>
  <si>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</si>
  <si>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</si>
  <si>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</si>
  <si>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</si>
  <si>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</si>
  <si>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</si>
  <si>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</si>
  <si>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</si>
  <si>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</si>
  <si>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</si>
  <si>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</si>
  <si>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</si>
  <si>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</si>
  <si>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</si>
  <si>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</si>
  <si>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</si>
  <si>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</si>
  <si>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</si>
  <si>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</si>
  <si>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</si>
  <si>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</si>
  <si>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</si>
  <si>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</si>
  <si>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</si>
  <si>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</si>
  <si>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</si>
  <si>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</si>
  <si>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</si>
  <si>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</si>
  <si>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</si>
  <si>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</si>
  <si>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</si>
  <si>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</si>
  <si>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</si>
  <si>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</si>
  <si>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</si>
  <si>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</si>
  <si>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</si>
  <si>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</si>
  <si>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</si>
  <si>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</si>
  <si>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</si>
  <si>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</si>
  <si>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</si>
  <si>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</si>
  <si>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</si>
  <si>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</si>
  <si>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</si>
  <si>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</si>
  <si>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</si>
  <si>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</si>
  <si>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</si>
  <si>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</si>
  <si>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</si>
  <si>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</si>
  <si>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</si>
  <si>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</si>
  <si>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</si>
  <si>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</si>
  <si>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</si>
  <si>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</si>
  <si>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</si>
  <si>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</si>
  <si>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</si>
  <si>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</si>
  <si>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</si>
  <si>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</si>
  <si>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</si>
  <si>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</si>
  <si>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</si>
  <si>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</si>
  <si>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</si>
  <si>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</si>
  <si>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</si>
  <si>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</si>
  <si>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</si>
  <si>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</si>
  <si>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</si>
  <si>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</si>
  <si>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</si>
  <si>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</si>
  <si>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</si>
  <si>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</si>
  <si>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</si>
  <si>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</si>
  <si>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</si>
  <si>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</si>
  <si>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</si>
  <si>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</si>
  <si>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</si>
  <si>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</si>
  <si>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</si>
  <si>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</si>
  <si>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</si>
  <si>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</si>
  <si>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</si>
  <si>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</si>
  <si>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</si>
  <si>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</si>
  <si>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</si>
  <si>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</si>
  <si>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</si>
  <si>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</si>
  <si>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</si>
  <si>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</si>
  <si>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</si>
  <si>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</si>
  <si>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</si>
  <si>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</si>
  <si>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</si>
  <si>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</si>
  <si>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</si>
  <si>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</si>
  <si>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</si>
  <si>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</si>
  <si>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</si>
  <si>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</si>
  <si>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</si>
  <si>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</si>
  <si>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</si>
  <si>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</si>
  <si>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</si>
  <si>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</si>
  <si>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</si>
  <si>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</si>
  <si>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</si>
  <si>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</si>
  <si>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</si>
  <si>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</si>
  <si>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</si>
  <si>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</si>
  <si>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</si>
  <si>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</si>
  <si>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</si>
  <si>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</si>
  <si>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</si>
  <si>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</si>
  <si>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</si>
  <si>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</si>
  <si>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</si>
  <si>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</si>
  <si>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</si>
  <si>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</si>
  <si>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</si>
  <si>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</si>
  <si>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</si>
  <si>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</si>
  <si>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</si>
  <si>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</si>
  <si>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</si>
  <si>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</si>
  <si>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</si>
  <si>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</si>
  <si>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</si>
  <si>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</si>
  <si>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</si>
  <si>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</si>
  <si>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</si>
  <si>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</si>
  <si>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</si>
  <si>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</si>
  <si>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</si>
  <si>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</si>
  <si>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</si>
  <si>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</si>
  <si>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</si>
  <si>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</si>
  <si>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</si>
  <si>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</si>
  <si>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</si>
  <si>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</si>
  <si>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</si>
  <si>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</si>
  <si>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</si>
  <si>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</si>
  <si>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</si>
  <si>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</si>
  <si>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</si>
  <si>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</si>
  <si>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</si>
  <si>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</si>
  <si>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</si>
  <si>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</si>
  <si>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</si>
  <si>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</si>
  <si>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</si>
  <si>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</si>
  <si>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</si>
  <si>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</si>
  <si>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</si>
  <si>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</si>
  <si>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</si>
  <si>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</si>
  <si>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</si>
  <si>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</si>
  <si>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</si>
  <si>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</si>
  <si>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</si>
  <si>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</si>
  <si>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</si>
  <si>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</si>
  <si>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</si>
  <si>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</si>
  <si>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</si>
  <si>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</si>
  <si>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</si>
  <si>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</si>
  <si>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</si>
  <si>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</si>
  <si>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</si>
  <si>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</si>
  <si>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</si>
  <si>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</si>
  <si>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</si>
  <si>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</si>
  <si>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</si>
  <si>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</si>
  <si>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</si>
  <si>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</si>
  <si>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</si>
  <si>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</si>
  <si>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</si>
  <si>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</si>
  <si>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</si>
  <si>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</si>
  <si>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</si>
  <si>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</si>
  <si>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</si>
  <si>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</si>
  <si>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</si>
  <si>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</si>
  <si>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</si>
  <si>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EM team moved ETA: 60 min</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</si>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</sst>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5" totalsRowShown="0" headerRowDxfId="31" dataDxfId="30" headerRowBorderDxfId="28" tableBorderDxfId="29">
  <autoFilter ref="A1:L5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288.38216909722541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7.8868565972225042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45951.330595023152</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5.228483796963701E-2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45951.330595023152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45951.330595023152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45951.330595023152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45951.330595023152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45951.330595023152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45951.330595023152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45951.330595023152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45951.330595023152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45951.330595023152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45951.330595023152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45951.330595023152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45951.330595023152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45951.330595023152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45951.330595023152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45951.330595023152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45951.330595023152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45951.330595023152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45951.330595023152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45951.330595023152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45951.330595023152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45951.330595023152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45951.330595023152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45951.330595023152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45951.330595023152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45951.330595023152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45951.330595023152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45951.330595023152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45951.330595023152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45951.330595023152</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45951.330595023152</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45951.330595023152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45951.330595023152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45951.330595023152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45951.330595023152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45951.330595023152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45951.330595023152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45951.330595023152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45951.330595023152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45951.330595023152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45951.330595023152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45951.330595023152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45951.330595023152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45951.330595023152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45951.330595023152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45951.330595023152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45951.330595023152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45951.330595023152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45951.330595023152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45951.330595023152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45951.330595023152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45951.330595023152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45951.330595023152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45951.330595023152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45951.330595023152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45951.330595023152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45951.330595023152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45951.330595023152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45951.330595023152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45951.330595023152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45951.330595023152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45951.330595023152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45951.330595023152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45951.330595023152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45951.330595023152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45951.330595023152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45951.330595023152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45951.330595023152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45951.330595023152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45951.330595023152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45951.330595023152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45951.330595023152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45951.330595023152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45951.330595023152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45951.330595023152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45951.330595023152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45951.330595023152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45951.330595023152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45951.330595023152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45951.330595023152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45951.330595023152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45951.330595023152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45951.330595023152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45951.330595023152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45951.330595023152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45951.330595023152</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45951.330595023152</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FE7009B-B2D2-449C-A3D3-8F488DC7B83B}"/>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144.60351168982015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126.33075706019008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6.8348195601865882</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2.4252430557680782E-2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3.2562615742790513E-2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45951.330595023152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45951.330595023152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45951.330595023152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45951.330595023152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45951.330595023152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45951.330595023152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45951.330595023152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45951.330595023152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45951.330595023152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45951.330595023152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45951.330595023152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45951.330595023152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45951.330595023152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45951.330595023152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45951.330595023152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45951.330595023152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45951.330595023152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45951.330595023152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45951.330595023152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45951.330595023152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45951.330595023152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45951.330595023152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45951.330595023152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45951.330595023152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45951.330595023152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45951.330595023152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45951.330595023152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45951.330595023152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45951.330595023152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45951.330595023152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45951.330595023152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45951.330595023152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45951.330595023152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45951.330595023152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45951.330595023152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45951.330595023152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45951.330595023152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45951.330595023152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45951.330595023152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45951.330595023152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45951.330595023152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45951.330595023152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45951.330595023152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45951.330595023152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45951.330595023152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45951.330595023152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45951.330595023152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45951.330595023152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45951.330595023152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45951.330595023152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45951.330595023152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45951.330595023152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45951.330595023152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45951.330595023152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45951.330595023152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45951.330595023152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45951.330595023152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45951.330595023152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45951.330595023152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45951.330595023152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45951.330595023152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45951.330595023152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45951.330595023152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45951.330595023152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45951.330595023152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45951.330595023152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45951.330595023152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45951.330595023152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45951.330595023152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45951.330595023152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5.317245377227664E-3</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2.1922453743172809E-3</v>
      </c>
      <c r="H3" s="22">
        <v>45951.318101851852</v>
      </c>
      <c r="I3" s="19" t="str">
        <f>IFERROR(VLOOKUP(D3,DB!A:F,6,0),"")</f>
        <v>SCECO</v>
      </c>
      <c r="J3" s="18" t="str">
        <f>IFERROR(VLOOKUP(D3,DB!A:G,7,0),"")</f>
        <v>Dead</v>
      </c>
      <c r="K3" s="47"/>
      <c r="L3" s="23" t="str">
        <f>IFERROR(VLOOKUP(D3,DB!A:I,9,0),"")</f>
        <v>Latis</v>
      </c>
    </row>
    <row r="4" spans="1:13" ht="15" customHeight="1">
      <c r="A4" s="19"/>
      <c r="B4" s="64" t="str">
        <f>IFERROR(VLOOKUP(D4,DB!A:K,11,0),"")</f>
        <v/>
      </c>
      <c r="C4" s="18"/>
      <c r="D4" s="18"/>
      <c r="E4" s="18"/>
      <c r="F4" s="20"/>
      <c r="G4" s="21">
        <f t="shared" ca="1" si="0"/>
        <v>45951.330595023152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45951.330595023152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45951.330595023152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45951.330595023152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45951.330595023152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45951.330595023152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45951.330595023152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45951.330595023152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45951.330595023152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45951.330595023152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45951.330595023152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45951.330595023152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45951.330595023152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45951.330595023152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45951.330595023152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45951.330595023152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45951.330595023152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45951.330595023152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45951.330595023152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45951.330595023152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45951.330595023152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45951.330595023152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45951.330595023152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45951.330595023152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45951.330595023152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45951.330595023152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45951.330595023152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45951.330595023152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45951.330595023152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45951.330595023152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45951.330595023152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45951.330595023152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45951.330595023152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45951.330595023152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45951.330595023152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45951.330595023152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45951.330595023152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45951.330595023152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45951.330595023152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45951.330595023152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45951.330595023152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45951.330595023152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45951.330595023152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45951.330595023152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45951.330595023152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45951.330595023152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45951.330595023152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45951.330595023152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45951.330595023152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45951.330595023152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45951.330595023152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45951.330595023152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45951.330595023152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45951.330595023152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45951.330595023152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45951.330595023152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45951.330595023152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45951.330595023152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45951.330595023152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45951.330595023152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45951.330595023152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45951.330595023152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45951.330595023152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45951.330595023152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45951.330595023152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45951.330595023152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45951.330595023152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45951.330595023152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45951.330595023152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45951.330595023152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45951.330595023152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45951.330595023152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45951.330595023152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45951.330595023152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45951.330595023152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45951.330595023152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45951.330595023152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45951.330595023152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45951.330595023152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45951.330595023152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45951.330595023152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45951.330595023152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45951.330595023152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45951.330595023152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45951.330595023152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45951.330595023152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45951.330595023152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45951.330595023152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45951.330595023152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45951.330595023152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45951.330595023152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45951.330595023152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45951.330595023152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45951.330595023152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45951.330595023152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45951.330595023152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45951.330595023152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45951.330595023152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45951.330595023152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45951.330595023152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45951.330595023152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45951.330595023152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45951.330595023152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45951.330595023152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45951.330595023152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45951.330595023152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45951.330595023152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45951.330595023152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45951.330595023152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45951.330595023152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45951.330595023152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45951.330595023152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45951.330595023152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45951.330595023152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45951.330595023152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45951.330595023152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45951.330595023152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45951.330595023152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45951.330595023152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45951.330595023152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45951.330595023152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45951.330595023152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45951.330595023152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45951.330595023152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45951.330595023152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45951.330595023152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45951.330595023152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45951.330595023152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45951.330595023152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45951.330595023152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45951.330595023152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45951.330595023152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45951.330595023152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45951.330595023152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45951.330595023152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45951.330595023152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45951.330595023152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45951.330595023152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45951.330595023152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45951.330595023152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45951.330595023152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45951.330595023152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45951.330595023152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45951.330595023152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45951.330595023152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45951.330595023152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45951.330595023152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45951.330595023152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45951.330595023152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45951.330595023152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45951.330595023152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45951.330595023152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45951.330595023152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45951.330595023152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45951.330595023152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45951.330595023152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45951.330595023152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45951.330595023152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45951.330595023152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45951.330595023152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45951.330595023152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45951.330595023152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45951.330595023152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45951.330595023152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45951.330595023152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45951.330595023152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45951.330595023152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45951.330595023152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45951.330595023152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45951.330595023152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45951.330595023152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45951.330595023152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45951.330595023152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45951.330595023152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45951.330595023152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45951.330595023152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45951.330595023152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45951.330595023152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45951.330595023152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45951.330595023152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45951.330595023152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45951.330595023152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45951.330595023152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45951.330595023152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45951.330595023152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45951.330595023152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45951.330595023152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45951.330595023152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45951.330595023152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45951.330595023152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45951.330595023152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45951.330595023152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45951.330595023152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45951.330595023152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45951.330595023152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45951.330595023152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45951.330595023152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45951.330595023152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45951.330595023152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45951.330595023152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45951.330595023152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45951.330595023152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45951.330595023152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45951.330595023152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45951.330595023152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45951.330595023152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45951.330595023152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45951.330595023152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45951.330595023152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45951.330595023152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45951.330595023152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45951.330595023152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45951.330595023152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45951.330595023152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45951.330595023152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45951.330595023152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45951.330595023152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45951.330595023152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45951.330595023152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45951.330595023152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45951.330595023152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45951.330595023152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45951.330595023152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45951.330595023152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45951.330595023152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45951.330595023152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45951.330595023152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45951.330595023152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45951.330595023152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45951.330595023152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45951.330595023152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45951.330595023152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45951.330595023152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45951.330595023152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45951.330595023152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45951.330595023152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45951.330595023152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45951.330595023152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45951.330595023152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45951.330595023152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45951.330595023152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45951.330595023152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45951.330595023152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45951.330595023152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45951.330595023152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45951.330595023152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45951.330595023152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45951.330595023152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45951.330595023152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45951.330595023152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45951.330595023152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45951.330595023152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45951.330595023152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45951.330595023152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45951.330595023152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45951.330595023152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45951.330595023152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45951.330595023152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45951.330595023152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45951.330595023152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45951.330595023152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45951.330595023152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45951.330595023152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45951.330595023152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45951.330595023152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45951.330595023152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45951.330595023152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45951.330595023152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45951.330595023152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45951.330595023152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45951.330595023152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45951.330595023152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45951.330595023152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45951.330595023152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45951.330595023152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45951.330595023152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45951.330595023152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45951.330595023152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45951.330595023152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45951.330595023152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45951.330595023152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45951.330595023152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45951.330595023152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45951.330595023152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45951.330595023152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45951.330595023152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45951.330595023152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45951.330595023152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45951.330595023152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45951.330595023152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45951.330595023152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45951.330595023152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45951.330595023152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45951.330595023152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45951.330595023152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45951.330595023152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45951.330595023152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45951.330595023152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45951.330595023152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45951.330595023152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45951.330595023152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45951.330595023152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45951.330595023152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45951.330595023152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45951.330595023152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45951.330595023152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45951.330595023152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45951.330595023152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45951.330595023152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45951.330595023152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45951.330595023152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45951.330595023152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45951.330595023152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45951.330595023152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45951.330595023152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45951.330595023152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45951.330595023152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45951.330595023152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45951.330595023152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45951.330595023152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45951.330595023152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45951.330595023152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45951.330595023152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45951.330595023152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45951.330595023152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45951.330595023152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45951.330595023152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45951.330595023152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45951.330595023152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45951.330595023152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45951.330595023152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45951.330595023152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45951.330595023152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45951.330595023152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45951.330595023152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45951.330595023152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45951.330595023152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45951.330595023152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45951.330595023152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45951.330595023152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45951.330595023152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45951.330595023152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45951.330595023152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45951.330595023152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45951.330595023152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45951.330595023152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45951.330595023152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45951.330595023152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45951.330595023152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45951.330595023152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45951.330595023152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45951.330595023152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45951.330595023152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45951.330595023152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45951.330595023152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45951.330595023152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45951.330595023152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45951.330595023152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45951.330595023152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45951.330595023152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45951.330595023152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45951.330595023152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45951.330595023152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45951.330595023152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45951.330595023152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45951.330595023152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45951.330595023152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45951.330595023152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45951.330595023152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45951.330595023152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45951.330595023152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45951.330595023152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45951.330595023152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45951.330595023152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45951.330595023152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45951.330595023152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45951.330595023152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45951.330595023152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45951.330595023152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45951.330595023152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45951.330595023152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45951.330595023152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45951.330595023152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45951.330595023152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45951.330595023152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45951.330595023152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45951.330595023152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45951.330595023152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45951.330595023152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45951.330595023152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45951.330595023152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45951.330595023152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45951.330595023152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45951.330595023152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45951.330595023152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45951.330595023152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45951.330595023152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45951.330595023152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45951.330595023152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45951.330595023152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45951.330595023152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45951.330595023152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45951.330595023152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45951.330595023152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45951.330595023152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45951.330595023152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45951.330595023152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45951.330595023152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45951.330595023152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45951.330595023152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45951.330595023152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45951.330595023152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45951.330595023152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45951.330595023152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45951.330595023152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45951.330595023152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45951.330595023152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45951.330595023152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45951.330595023152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45951.330595023152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45951.330595023152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45951.330595023152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45951.330595023152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45951.330595023152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45951.330595023152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45951.330595023152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45951.330595023152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45951.330595023152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45951.330595023152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45951.330595023152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45951.330595023152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45951.330595023152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45951.330595023152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45951.330595023152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45951.330595023152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45951.330595023152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45951.330595023152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45951.330595023152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45951.330595023152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45951.330595023152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45951.330595023152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45951.330595023152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45951.330595023152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45951.330595023152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45951.330595023152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45951.330595023152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45951.330595023152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45951.330595023152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45951.330595023152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45951.330595023152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45951.330595023152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45951.330595023152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45951.330595023152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45951.330595023152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45951.330595023152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45951.330595023152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45951.330595023152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45951.330595023152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45951.330595023152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45951.330595023152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45951.330595023152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45951.330595023152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45951.330595023152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45951.330595023152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45951.330595023152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45951.330595023152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45951.330595023152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45951.330595023152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45951.330595023152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45951.330595023152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45951.330595023152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45951.330595023152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45951.330595023152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45951.330595023152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45951.330595023152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45951.330595023152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45951.330595023152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45951.330595023152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45951.330595023152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45951.330595023152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45951.330595023152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45951.330595023152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45951.330595023152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45951.330595023152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45951.330595023152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45951.330595023152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45951.330595023152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45951.330595023152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45951.330595023152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45951.330595023152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45951.330595023152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45951.330595023152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45951.330595023152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45951.330595023152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45951.330595023152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45951.330595023152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45951.330595023152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45951.330595023152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45951.330595023152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45951.330595023152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45951.330595023152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45951.330595023152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45951.330595023152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45951.330595023152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45951.330595023152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45951.330595023152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45951.330595023152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45951.330595023152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45951.330595023152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45951.330595023152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45951.330595023152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45951.330595023152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45951.330595023152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45951.330595023152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45951.330595023152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45951.330595023152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45951.330595023152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45951.330595023152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45951.330595023152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45951.330595023152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45951.330595023152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45951.330595023152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45951.330595023152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45951.330595023152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45951.330595023152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45951.330595023152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45951.330595023152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45951.330595023152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45951.330595023152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45951.330595023152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45951.330595023152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45951.330595023152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45951.330595023152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45951.330595023152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45951.330595023152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45951.330595023152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45951.330595023152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45951.330595023152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45951.330595023152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45951.330595023152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45951.330595023152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45951.330595023152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45951.330595023152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45951.330595023152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45951.330595023152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45951.330595023152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45951.330595023152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45951.330595023152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45951.330595023152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45951.330595023152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45951.330595023152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45951.330595023152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45951.330595023152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45951.330595023152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45951.330595023152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45951.330595023152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45951.330595023152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45951.330595023152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45951.330595023152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45951.330595023152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45951.330595023152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45951.330595023152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45951.330595023152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45951.330595023152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45951.330595023152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45951.330595023152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45951.330595023152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45951.330595023152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45951.330595023152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45951.330595023152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45951.330595023152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45951.330595023152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45951.330595023152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45951.330595023152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45951.330595023152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45951.330595023152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45951.330595023152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45951.330595023152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45951.330595023152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45951.330595023152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45951.330595023152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45951.330595023152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45951.330595023152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45951.330595023152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45951.330595023152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45951.330595023152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45951.330595023152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45951.330595023152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45951.330595023152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45951.330595023152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45951.330595023152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45951.330595023152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45951.330595023152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45951.330595023152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45951.330595023152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45951.330595023152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45951.330595023152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45951.330595023152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45951.330595023152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45951.330595023152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45951.330595023152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45951.330595023152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45951.330595023152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45951.330595023152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45951.330595023152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45951.330595023152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45951.330595023152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45951.330595023152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45951.330595023152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45951.330595023152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45951.330595023152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45951.330595023152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45951.330595023152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45951.330595023152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45951.330595023152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45951.330595023152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45951.330595023152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45951.330595023152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45951.330595023152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45951.330595023152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45951.330595023152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45951.330595023152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45951.330595023152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45951.330595023152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45951.330595023152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45951.330595023152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45951.330595023152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45951.330595023152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45951.330595023152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45951.330595023152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45951.330595023152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45951.330595023152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45951.330595023152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45951.330595023152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45951.330595023152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45951.330595023152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45951.330595023152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45951.330595023152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45951.330595023152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45951.330595023152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45951.330595023152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45951.330595023152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45951.330595023152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45951.330595023152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45951.330595023152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45951.330595023152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45951.330595023152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45951.330595023152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45951.330595023152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45951.330595023152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45951.330595023152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45951.330595023152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45951.330595023152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45951.330595023152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45951.330595023152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45951.330595023152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45951.330595023152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45951.330595023152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45951.330595023152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45951.330595023152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45951.330595023152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45951.330595023152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45951.330595023152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45951.330595023152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45951.330595023152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45951.330595023152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45951.330595023152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45951.330595023152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45951.330595023152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45951.330595023152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45951.330595023152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45951.330595023152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45951.330595023152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45951.330595023152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45951.330595023152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45951.330595023152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45951.330595023152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45951.330595023152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45951.330595023152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45951.330595023152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45951.330595023152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45951.330595023152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45951.330595023152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45951.330595023152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45951.330595023152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45951.330595023152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45951.330595023152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45951.330595023152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45951.330595023152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45951.330595023152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45951.330595023152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45951.330595023152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45951.330595023152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45951.330595023152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45951.330595023152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45951.330595023152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45951.330595023152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45951.330595023152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45951.330595023152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45951.330595023152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45951.330595023152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45951.330595023152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45951.330595023152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45951.330595023152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45951.330595023152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45951.330595023152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45951.330595023152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45951.330595023152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45951.330595023152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45951.330595023152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45951.330595023152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45951.330595023152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45951.330595023152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45951.330595023152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45951.330595023152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45951.330595023152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45951.330595023152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45951.330595023152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45951.330595023152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45951.330595023152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45951.330595023152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45951.330595023152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45951.330595023152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45951.330595023152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45951.330595023152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45951.330595023152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45951.330595023152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45951.330595023152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45951.330595023152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45951.330595023152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45951.330595023152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45951.330595023152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45951.330595023152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45951.330595023152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45951.330595023152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45951.330595023152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45951.330595023152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45951.330595023152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45951.330595023152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45951.330595023152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45951.330595023152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45951.330595023152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45951.330595023152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45951.330595023152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45951.330595023152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45951.330595023152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45951.330595023152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45951.330595023152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45951.330595023152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45951.330595023152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45951.330595023152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45951.330595023152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45951.330595023152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45951.330595023152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45951.330595023152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45951.330595023152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45951.330595023152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45951.330595023152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45951.330595023152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45951.330595023152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45951.330595023152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45951.330595023152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45951.330595023152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45951.330595023152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45951.330595023152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45951.330595023152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45951.330595023152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45951.330595023152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45951.330595023152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45951.330595023152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45951.330595023152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45951.330595023152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45951.330595023152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45951.330595023152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45951.330595023152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45951.330595023152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45951.330595023152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45951.330595023152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45951.330595023152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45951.330595023152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45951.330595023152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45951.330595023152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45951.330595023152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45951.330595023152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45951.330595023152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45951.330595023152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45951.330595023152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45951.330595023152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45951.330595023152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45951.330595023152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45951.330595023152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45951.330595023152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45951.330595023152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45951.330595023152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45951.330595023152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45951.330595023152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45951.330595023152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45951.330595023152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45951.330595023152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45951.330595023152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45951.330595023152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45951.330595023152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45951.330595023152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45951.330595023152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45951.330595023152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45951.330595023152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45951.330595023152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45951.330595023152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45951.330595023152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45951.330595023152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45951.330595023152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45951.330595023152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45951.330595023152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45951.330595023152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45951.330595023152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45951.330595023152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45951.330595023152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45951.330595023152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45951.330595023152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45951.330595023152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45951.330595023152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45951.330595023152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45951.330595023152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45951.330595023152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45951.330595023152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45951.330595023152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45951.330595023152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45951.330595023152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45951.330595023152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45951.330595023152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45951.330595023152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45951.330595023152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45951.330595023152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45951.330595023152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45951.330595023152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45951.330595023152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45951.330595023152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45951.330595023152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45951.330595023152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45951.330595023152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45951.330595023152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45951.330595023152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45951.330595023152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45951.330595023152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45951.330595023152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45951.330595023152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45951.330595023152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45951.330595023152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45951.330595023152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45951.330595023152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45951.330595023152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45951.330595023152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45951.330595023152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45951.330595023152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45951.330595023152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45951.330595023152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45951.330595023152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45951.330595023152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45951.330595023152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45951.330595023152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45951.330595023152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45951.330595023152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45951.330595023152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45951.330595023152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45951.330595023152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45951.330595023152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45951.330595023152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45951.330595023152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45951.330595023152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45951.330595023152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45951.330595023152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45951.330595023152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45951.330595023152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45951.330595023152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45951.330595023152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45951.330595023152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45951.330595023152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45951.330595023152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45951.330595023152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45951.330595023152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45951.330595023152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45951.330595023152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45951.330595023152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45951.330595023152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45951.330595023152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45951.330595023152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45951.330595023152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45951.330595023152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45951.330595023152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45951.330595023152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45951.330595023152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45951.330595023152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45951.330595023152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45951.330595023152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45951.330595023152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45951.330595023152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45951.330595023152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45951.330595023152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45951.330595023152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45951.330595023152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45951.330595023152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45951.330595023152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45951.330595023152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45951.330595023152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45951.330595023152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45951.330595023152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45951.330595023152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45951.330595023152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45951.330595023152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45951.330595023152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45951.330595023152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45951.330595023152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45951.330595023152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45951.330595023152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45951.330595023152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45951.330595023152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45951.330595023152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45951.330595023152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45951.330595023152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45951.330595023152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45951.330595023152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45951.330595023152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45951.330595023152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45951.330595023152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45951.330595023152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45951.330595023152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45951.330595023152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45951.330595023152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45951.330595023152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45951.330595023152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45951.330595023152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45951.330595023152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45951.330595023152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45951.330595023152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45951.330595023152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45951.330595023152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45951.330595023152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45951.330595023152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45951.330595023152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45951.330595023152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45951.330595023152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45951.330595023152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45951.330595023152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45951.330595023152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45951.330595023152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45951.330595023152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45951.330595023152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45951.330595023152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45951.330595023152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45951.330595023152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45951.330595023152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45951.330595023152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45951.330595023152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45951.330595023152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45951.330595023152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45951.330595023152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45951.330595023152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45951.330595023152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45951.330595023152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45951.330595023152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45951.330595023152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45951.330595023152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45951.330595023152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45951.330595023152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45951.330595023152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45951.330595023152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45951.330595023152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45951.330595023152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45951.330595023152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45951.330595023152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45951.330595023152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45951.330595023152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45951.330595023152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45951.330595023152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45951.330595023152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45951.330595023152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45951.330595023152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45951.330595023152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45951.330595023152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45951.330595023152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45951.330595023152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45951.330595023152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45951.330595023152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45951.330595023152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45951.330595023152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45951.330595023152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45951.330595023152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45951.330595023152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45951.330595023152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45951.330595023152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45951.330595023152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45951.330595023152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45951.330595023152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45951.330595023152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45951.330595023152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45951.330595023152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45951.330595023152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45951.330595023152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45951.330595023152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45951.330595023152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45951.330595023152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45951.330595023152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45951.330595023152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45951.330595023152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45951.330595023152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45951.330595023152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45951.330595023152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45951.330595023152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45951.330595023152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45951.330595023152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45951.330595023152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45951.330595023152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45951.330595023152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45951.330595023152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45951.330595023152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45951.330595023152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45951.330595023152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45951.330595023152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45951.330595023152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45951.330595023152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45951.330595023152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45951.330595023152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45951.330595023152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45951.330595023152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45951.330595023152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45951.330595023152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45951.330595023152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45951.330595023152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45951.330595023152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45951.330595023152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45951.330595023152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45951.330595023152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45951.330595023152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45951.330595023152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45951.330595023152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45951.330595023152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45951.330595023152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45951.330595023152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45951.330595023152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45951.330595023152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45951.330595023152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45951.330595023152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45951.330595023152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45951.330595023152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45951.330595023152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45951.330595023152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45951.330595023152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45951.330595023152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45951.330595023152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45951.330595023152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45951.330595023152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45951.330595023152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45951.330595023152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45951.330595023152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45951.330595023152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45951.330595023152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45951.330595023152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45951.330595023152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45951.330595023152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45951.330595023152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45951.330595023152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45951.330595023152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45951.330595023152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45951.330595023152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45951.330595023152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45951.330595023152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45951.330595023152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45951.330595023152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45951.330595023152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45951.330595023152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45951.330595023152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45951.330595023152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45951.330595023152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45951.330595023152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45951.330595023152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45951.330595023152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45951.330595023152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45951.330595023152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45951.330595023152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45951.330595023152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45951.330595023152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45951.330595023152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45951.330595023152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45951.330595023152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45951.330595023152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45951.330595023152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45951.330595023152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45951.330595023152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45951.330595023152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45951.330595023152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45951.330595023152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45951.330595023152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45951.330595023152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45951.330595023152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45951.330595023152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45951.330595023152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45951.330595023152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45951.330595023152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45951.330595023152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45951.330595023152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45951.330595023152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45951.330595023152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45951.330595023152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45951.330595023152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45951.330595023152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45951.330595023152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45951.330595023152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45951.330595023152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45951.330595023152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45951.330595023152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45951.330595023152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45951.330595023152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45951.330595023152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45951.330595023152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45951.330595023152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45951.330595023152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45951.330595023152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45951.330595023152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45951.330595023152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45951.330595023152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45951.330595023152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45951.330595023152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45951.330595023152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45951.330595023152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45951.330595023152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45951.330595023152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45951.330595023152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45951.330595023152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45951.330595023152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45951.330595023152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45951.330595023152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45951.330595023152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45951.330595023152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45951.330595023152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45951.330595023152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45951.330595023152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45951.330595023152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45951.330595023152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45951.330595023152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39099</v>
      </c>
      <c r="B2" s="98" t="str">
        <f>IFERROR(VLOOKUP(D2,DB!A:K,11,0),"")</f>
        <v>R4</v>
      </c>
      <c r="C2" s="99">
        <v>1</v>
      </c>
      <c r="D2" s="95" t="s">
        <v>35115</v>
      </c>
      <c r="E2" s="100" t="s">
        <v>38998</v>
      </c>
      <c r="F2" s="101">
        <v>45703.480717592596</v>
      </c>
      <c r="G2" s="102">
        <f ca="1">IFERROR(NOW()-F2,"")</f>
        <v>247.84987743055535</v>
      </c>
      <c r="H2" s="101">
        <v>45703.474768518521</v>
      </c>
      <c r="I2" s="98" t="str">
        <f>IFERROR(VLOOKUP(D2,DB!A:F,6,0),"")</f>
        <v>SCECO</v>
      </c>
      <c r="J2" s="98" t="str">
        <f>IFERROR(VLOOKUP(D2,DB!A:G,7,0),"")</f>
        <v>Dead</v>
      </c>
      <c r="K2" s="103" t="s">
        <v>39100</v>
      </c>
      <c r="L2" s="95" t="str">
        <f>IFERROR(VLOOKUP(D2,DB!A:I,9,0),"")</f>
        <v>Latis</v>
      </c>
    </row>
    <row r="3" spans="1:16" ht="15" customHeight="1">
      <c r="A3" s="121"/>
      <c r="B3" s="121" t="str">
        <f>IFERROR(VLOOKUP(D3,DB!A:K,11,0),"")</f>
        <v/>
      </c>
      <c r="C3" s="122"/>
      <c r="D3" s="123"/>
      <c r="E3" s="100"/>
      <c r="F3" s="125"/>
      <c r="G3" s="126">
        <f ca="1">IFERROR(NOW()-F3,"")</f>
        <v>45951.330595023152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45951.330595023152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45951.330595023152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45951.330595023152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45951.330595023152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45951.330595023152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45951.330595023152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45951.330595023152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45951.330595023152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45951.330595023152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45951.330595023152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45951.330595023152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45951.330595023152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45951.330595023152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45951.330595023152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45951.330595023152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45951.330595023152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45951.330595023152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45951.330595023152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45951.330595023152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45951.330595023152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45951.330595023152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45951.330595023152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45951.330595023152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45951.330595023152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45951.330595023152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45951.330595023152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45951.330595023152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45951.330595023152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45951.330595023152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45951.330595023152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45951.330595023152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45951.330595023152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45951.330595023152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45951.330595023152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45951.330595023152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45951.330595023152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45951.330595023152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45951.330595023152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45951.330595023152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45951.330595023152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45951.330595023152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45951.330595023152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45951.330595023152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45951.330595023152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45951.330595023152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45951.330595023152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45951.330595023152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45951.330595023152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45951.330595023152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45951.330595023152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45951.330595023152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45951.330595023152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45951.330595023152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45951.330595023152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45951.330595023152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45951.330595023152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45951.330595023152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45951.330595023152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45951.330595023152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45951.330595023152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45951.330595023152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45951.330595023152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45951.330595023152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45951.330595023152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45951.330595023152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45951.330595023152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45951.330595023152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45951.330595023152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45951.330595023152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45951.330595023152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45951.330595023152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45951.330595023152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45951.330595023152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45951.330595023152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45951.330595023152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45951.330595023152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45951.330595023152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45951.330595023152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45951.330595023152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45951.330595023152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45951.330595023152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45951.330595023152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45951.330595023152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45951.330595023152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45951.330595023152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45951.330595023152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45951.330595023152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45951.330595023152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45951.330595023152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45951.330595023152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45951.330595023152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45951.330595023152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45951.330595023152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45951.330595023152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45951.330595023152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45951.330595023152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45951.330595023152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45951.330595023152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45951.330595023152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45951.330595023152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45951.330595023152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45951.330595023152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45951.330595023152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45951.330595023152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45951.330595023152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45951.330595023152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45951.330595023152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45951.330595023152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45951.330595023152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45951.330595023152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45951.330595023152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45951.330595023152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45951.330595023152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45951.330595023152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45951.330595023152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45951.330595023152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45951.330595023152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45951.330595023152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45951.330595023152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45951.330595023152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45951.330595023152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45951.330595023152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45951.330595023152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45951.330595023152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45951.330595023152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45951.330595023152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45951.330595023152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45951.330595023152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45951.330595023152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45951.330595023152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45951.330595023152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45951.330595023152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45951.330595023152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45951.330595023152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45951.330595023152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45951.330595023152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45951.330595023152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45951.330595023152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45951.330595023152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45951.330595023152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45951.330595023152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45951.330595023152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45951.330595023152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45951.330595023152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45951.330595023152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45951.330595023152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45951.330595023152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45951.330595023152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45951.330595023152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45951.330595023152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45951.330595023152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45951.330595023152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45951.330595023152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45951.330595023152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45951.330595023152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45951.330595023152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45951.330595023152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45951.330595023152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45951.330595023152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45951.330595023152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45951.330595023152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45951.330595023152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45951.330595023152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45951.330595023152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45951.330595023152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45951.330595023152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45951.330595023152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45951.330595023152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45951.330595023152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45951.330595023152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45951.330595023152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45951.330595023152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45951.330595023152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45951.330595023152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45951.330595023152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45951.330595023152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45951.330595023152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45951.330595023152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45951.330595023152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45951.330595023152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45951.330595023152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45951.330595023152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45951.330595023152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45951.330595023152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45951.330595023152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45951.330595023152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45951.330595023152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45951.330595023152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45951.330595023152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45951.330595023152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45951.330595023152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45951.330595023152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45951.330595023152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45951.330595023152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45951.330595023152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45951.330595023152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45951.330595023152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45951.330595023152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45951.330595023152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45951.330595023152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45951.330595023152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45951.330595023152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45951.330595023152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45951.330595023152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45951.330595023152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45951.330595023152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45951.330595023152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45951.330595023152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45951.330595023152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45951.330595023152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45951.330595023152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45951.330595023152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45951.330595023152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45951.330595023152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45951.330595023152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45951.330595023152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45951.330595023152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45951.330595023152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45951.330595023152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45951.330595023152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45951.330595023152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45951.330595023152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45951.330595023152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45951.330595023152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45951.330595023152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45951.330595023152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45951.330595023152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45951.330595023152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45951.330595023152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45951.330595023152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45951.330595023152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45951.330595023152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45951.330595023152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45951.330595023152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45951.330595023152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45951.330595023152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45951.330595023152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45951.330595023152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45951.330595023152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45951.330595023152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45951.330595023152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45951.330595023152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45951.330595023152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45951.330595023152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45951.330595023152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45951.330595023152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45951.330595023152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45951.330595023152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45951.330595023152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45951.330595023152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45951.330595023152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45951.330595023152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45951.330595023152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45951.330595023152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45951.330595023152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45951.330595023152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45951.330595023152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45951.330595023152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45951.330595023152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45951.330595023152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45951.330595023152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45951.330595023152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45951.330595023152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45951.330595023152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45951.330595023152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45951.330595023152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45951.330595023152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45951.330595023152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45951.330595023152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45951.330595023152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45951.330595023152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45951.330595023152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45951.330595023152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45951.330595023152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45951.330595023152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45951.330595023152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45951.330595023152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45951.330595023152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45951.330595023152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45951.330595023152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45951.330595023152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45951.330595023152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45951.330595023152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45951.330595023152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45951.330595023152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45951.330595023152</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45951.330595023152</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1" sqref="A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59.498534837963234</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25.141717708334909</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6.5590209490765119</v>
      </c>
      <c r="H4" s="38">
        <v>45944.676192129627</v>
      </c>
      <c r="I4" s="37" t="str">
        <f>IFERROR(VLOOKUP(D4,DB!A:F,6,0),"")</f>
        <v>SCECO</v>
      </c>
      <c r="J4" s="37" t="str">
        <f>IFERROR(VLOOKUP(D4,DB!A:G,7,0),"")</f>
        <v>Dead</v>
      </c>
      <c r="K4" s="37" t="s">
        <v>39106</v>
      </c>
      <c r="L4" s="37" t="str">
        <f>IFERROR(VLOOKUP(D4,DB!A:I,9,0),"")</f>
        <v>Latis</v>
      </c>
    </row>
    <row r="5" spans="1:13" ht="30.75">
      <c r="A5" s="159" t="s">
        <v>39107</v>
      </c>
      <c r="B5" s="159" t="str">
        <f>IFERROR(VLOOKUP(D5,DB!A:K,11,0),"")</f>
        <v>R5</v>
      </c>
      <c r="C5" s="159">
        <v>1</v>
      </c>
      <c r="D5" s="159" t="s">
        <v>34781</v>
      </c>
      <c r="E5" s="159" t="s">
        <v>39083</v>
      </c>
      <c r="F5" s="160">
        <v>45948.661111111112</v>
      </c>
      <c r="G5" s="161">
        <f ca="1">IFERROR(NOW()-F5,"")</f>
        <v>2.6694839120391407</v>
      </c>
      <c r="H5" s="160">
        <v>45948.661111111112</v>
      </c>
      <c r="I5" s="159" t="str">
        <f>IFERROR(VLOOKUP(D5,DB!A:F,6,0),"")</f>
        <v>SCECO</v>
      </c>
      <c r="J5" s="159" t="str">
        <f>IFERROR(VLOOKUP(D5,DB!A:G,7,0),"")</f>
        <v>Dead</v>
      </c>
      <c r="K5" s="159" t="s">
        <v>39108</v>
      </c>
      <c r="L5" s="159" t="str">
        <f>IFERROR(VLOOKUP(D5,DB!A:I,9,0),"")</f>
        <v>Latis</v>
      </c>
    </row>
    <row r="6" spans="1:13" ht="15">
      <c r="A6" s="159"/>
      <c r="B6" s="159" t="str">
        <f>IFERROR(VLOOKUP(D6,DB!A:K,11,0),"")</f>
        <v>R5</v>
      </c>
      <c r="C6" s="159">
        <v>1</v>
      </c>
      <c r="D6" s="159" t="s">
        <v>35177</v>
      </c>
      <c r="E6" s="159" t="s">
        <v>38998</v>
      </c>
      <c r="F6" s="160"/>
      <c r="G6" s="161">
        <f ca="1">IFERROR(NOW()-F6,"")</f>
        <v>45951.330595023152</v>
      </c>
      <c r="H6" s="160">
        <v>45951.326516203706</v>
      </c>
      <c r="I6" s="159" t="str">
        <f>IFERROR(VLOOKUP(D6,DB!A:F,6,0),"")</f>
        <v>Generator-SG</v>
      </c>
      <c r="J6" s="159" t="str">
        <f>IFERROR(VLOOKUP(D6,DB!A:G,7,0),"")</f>
        <v>Dead</v>
      </c>
      <c r="K6" s="159" t="s">
        <v>39109</v>
      </c>
      <c r="L6" s="159" t="str">
        <f>IFERROR(VLOOKUP(D6,DB!A:I,9,0),"")</f>
        <v>Latis</v>
      </c>
    </row>
    <row r="7" spans="1:13" ht="15">
      <c r="A7" s="159"/>
      <c r="B7" s="159" t="str">
        <f>IFERROR(VLOOKUP(D7,DB!A:K,11,0),"")</f>
        <v/>
      </c>
      <c r="C7" s="159"/>
      <c r="D7" s="159"/>
      <c r="E7" s="159"/>
      <c r="F7" s="160"/>
      <c r="G7" s="161">
        <f ca="1">IFERROR(NOW()-F7,"")</f>
        <v>45951.330595023152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45951.330595023152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45951.330595023152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45951.330595023152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45951.330595023152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45951.330595023152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45951.330595023152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45951.330595023152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45951.330595023152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45951.330595023152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45951.330595023152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45951.330595023152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45951.330595023152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45951.330595023152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45951.330595023152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45951.330595023152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45951.330595023152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45951.330595023152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45951.330595023152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45951.330595023152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45951.330595023152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45951.330595023152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45951.330595023152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45951.330595023152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45951.330595023152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45951.330595023152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45951.330595023152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45951.330595023152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45951.330595023152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45951.330595023152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45951.330595023152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45951.330595023152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45951.330595023152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45951.330595023152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45951.330595023152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45951.330595023152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45951.330595023152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45951.330595023152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45951.330595023152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45951.330595023152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45951.330595023152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45951.330595023152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45951.330595023152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45951.330595023152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45951.330595023152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45951.330595023152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45951.330595023152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45951.330595023152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45951.330595023152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45951.330595023152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45951.330595023152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45951.330595023152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45951.330595023152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45951.330595023152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45951.330595023152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45951.330595023152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45951.330595023152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45951.330595023152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45951.330595023152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45951.330595023152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45951.330595023152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45951.330595023152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45951.330595023152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45951.330595023152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45951.330595023152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45951.330595023152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45951.330595023152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45951.330595023152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45951.330595023152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45951.330595023152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45951.330595023152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45951.330595023152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45951.330595023152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45951.330595023152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45951.330595023152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45951.330595023152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45951.330595023152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45951.330595023152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45951.330595023152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45951.330595023152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45951.330595023152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45951.330595023152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45951.330595023152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45951.330595023152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45951.330595023152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45951.330595023152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45951.330595023152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45951.330595023152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45951.330595023152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45951.330595023152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45951.330595023152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45951.330595023152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45951.330595023152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45951.330595023152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45951.330595023152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45951.330595023152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45951.330595023152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45951.330595023152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45951.330595023152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45951.330595023152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45951.330595023152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45951.330595023152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45951.330595023152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45951.330595023152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45951.330595023152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45951.330595023152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45951.330595023152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45951.330595023152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45951.330595023152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45951.330595023152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45951.330595023152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45951.330595023152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45951.330595023152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45951.330595023152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45951.330595023152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45951.330595023152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45951.330595023152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45951.330595023152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45951.330595023152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45951.330595023152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45951.330595023152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45951.330595023152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45951.330595023152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45951.330595023152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45951.330595023152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45951.330595023152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45951.330595023152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45951.330595023152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45951.330595023152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45951.330595023152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45951.330595023152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45951.330595023152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45951.330595023152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45951.330595023152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45951.330595023152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45951.330595023152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45951.330595023152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45951.330595023152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45951.330595023152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45951.330595023152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45951.330595023152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45951.330595023152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45951.330595023152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45951.330595023152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45951.330595023152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45951.330595023152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45951.330595023152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45951.330595023152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45951.330595023152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45951.330595023152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45951.330595023152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45951.330595023152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45951.330595023152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45951.330595023152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45951.330595023152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45951.330595023152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45951.330595023152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45951.330595023152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45951.330595023152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45951.330595023152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45951.330595023152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45951.330595023152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45951.330595023152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45951.330595023152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45951.330595023152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45951.330595023152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45951.330595023152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45951.330595023152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45951.330595023152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45951.330595023152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45951.330595023152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45951.330595023152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45951.330595023152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45951.330595023152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45951.330595023152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45951.330595023152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45951.330595023152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45951.330595023152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45951.330595023152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45951.330595023152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45951.330595023152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45951.330595023152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45951.330595023152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45951.330595023152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45951.330595023152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45951.330595023152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45951.330595023152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45951.330595023152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45951.330595023152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45951.330595023152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45951.330595023152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45951.330595023152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45951.330595023152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45951.330595023152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45951.330595023152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45951.330595023152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45951.330595023152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45951.330595023152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45951.330595023152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45951.330595023152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45951.330595023152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45951.330595023152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45951.330595023152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45951.330595023152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45951.330595023152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45951.330595023152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45951.330595023152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45951.330595023152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45951.330595023152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45951.330595023152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45951.330595023152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45951.330595023152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45951.330595023152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45951.330595023152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45951.330595023152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45951.330595023152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45951.330595023152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45951.330595023152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45951.330595023152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45951.330595023152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45951.330595023152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45951.330595023152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45951.330595023152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45951.330595023152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45951.330595023152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45951.330595023152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45951.330595023152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45951.330595023152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45951.330595023152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45951.330595023152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45951.330595023152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45951.330595023152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45951.330595023152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45951.330595023152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45951.330595023152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45951.330595023152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45951.330595023152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45951.330595023152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45951.330595023152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45951.330595023152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45951.330595023152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45951.330595023152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45951.330595023152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45951.330595023152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45951.330595023152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45951.330595023152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45951.330595023152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45951.330595023152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45951.330595023152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45951.330595023152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45951.330595023152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45951.330595023152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45951.330595023152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45951.330595023152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45951.330595023152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45951.330595023152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45951.330595023152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45951.330595023152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45951.330595023152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45951.330595023152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45951.330595023152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45951.330595023152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45951.330595023152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45951.330595023152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45951.330595023152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45951.330595023152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45951.330595023152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45951.330595023152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45951.330595023152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45951.330595023152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45951.330595023152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45951.330595023152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45951.330595023152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45951.330595023152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45951.330595023152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45951.330595023152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45951.330595023152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45951.330595023152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45951.330595023152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45951.330595023152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45951.330595023152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45951.330595023152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45951.330595023152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45951.330595023152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45951.330595023152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45951.330595023152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45951.330595023152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45951.330595023152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45951.330595023152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45951.330595023152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45951.330595023152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45951.330595023152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45951.330595023152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45951.330595023152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45951.330595023152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45951.330595023152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45951.330595023152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45951.330595023152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45951.330595023152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45951.330595023152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45951.330595023152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45951.330595023152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45951.330595023152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45951.330595023152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45951.330595023152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45951.330595023152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45951.330595023152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45951.330595023152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45951.330595023152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45951.330595023152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45951.330595023152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45951.330595023152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45951.330595023152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45951.330595023152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45951.330595023152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45951.330595023152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45951.330595023152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45951.330595023152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45951.330595023152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45951.330595023152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45951.330595023152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45951.330595023152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45951.330595023152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45951.330595023152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45951.330595023152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45951.330595023152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45951.330595023152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45951.330595023152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45951.330595023152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45951.330595023152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45951.330595023152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45951.330595023152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45951.330595023152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45951.330595023152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45951.330595023152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45951.330595023152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45951.330595023152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45951.330595023152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45951.330595023152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45951.330595023152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45951.330595023152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45951.330595023152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45951.330595023152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45951.330595023152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45951.330595023152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45951.330595023152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45951.330595023152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45951.330595023152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45951.330595023152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45951.330595023152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45951.330595023152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45951.330595023152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45951.330595023152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45951.330595023152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45951.330595023152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45951.330595023152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45951.330595023152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45951.330595023152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45951.330595023152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45951.330595023152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45951.330595023152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45951.330595023152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45951.330595023152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45951.330595023152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45951.330595023152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45951.330595023152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45951.330595023152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45951.330595023152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45951.330595023152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45951.330595023152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45951.330595023152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45951.330595023152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45951.330595023152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45951.330595023152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45951.330595023152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45951.330595023152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45951.330595023152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45951.330595023152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45951.330595023152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45951.330595023152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45951.330595023152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45951.330595023152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45951.330595023152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45951.330595023152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45951.330595023152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45951.330595023152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45951.330595023152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45951.330595023152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45951.330595023152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45951.330595023152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45951.330595023152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45951.330595023152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45951.330595023152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45951.330595023152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45951.330595023152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45951.330595023152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45951.330595023152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45951.330595023152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45951.330595023152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45951.330595023152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45951.330595023152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45951.330595023152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45951.330595023152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45951.330595023152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45951.330595023152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45951.330595023152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45951.330595023152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45951.330595023152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45951.330595023152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45951.330595023152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45951.330595023152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45951.330595023152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45951.330595023152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45951.330595023152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45951.330595023152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45951.330595023152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45951.330595023152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45951.330595023152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45951.330595023152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45951.330595023152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45951.330595023152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45951.330595023152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45951.330595023152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45951.330595023152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45951.330595023152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45951.330595023152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45951.330595023152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45951.330595023152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45951.330595023152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45951.330595023152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45951.330595023152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45951.330595023152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45951.330595023152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45951.330595023152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45951.330595023152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45951.330595023152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45951.330595023152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45951.330595023152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45951.330595023152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45951.330595023152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45951.330595023152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45951.330595023152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45951.330595023152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45951.330595023152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45951.330595023152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45951.330595023152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45951.330595023152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45951.330595023152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45951.330595023152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45951.330595023152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45951.330595023152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45951.330595023152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45951.330595023152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45951.330595023152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45951.330595023152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45951.330595023152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45951.330595023152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45951.330595023152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45951.330595023152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45951.330595023152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45951.330595023152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45951.330595023152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45951.330595023152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45951.330595023152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45951.330595023152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45951.330595023152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45951.330595023152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45951.330595023152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45951.330595023152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45951.330595023152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45951.330595023152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45951.330595023152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45951.330595023152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45951.330595023152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45951.330595023152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45951.330595023152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45951.330595023152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45951.330595023152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45951.330595023152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45951.330595023152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45951.330595023152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45951.330595023152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45951.330595023152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45951.330595023152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45951.330595023152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45951.330595023152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45951.330595023152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45951.330595023152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45951.330595023152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45951.330595023152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45951.330595023152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45951.330595023152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45951.330595023152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45951.330595023152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45951.330595023152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45951.330595023152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45951.330595023152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45951.330595023152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45951.330595023152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45951.330595023152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45951.330595023152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45951.330595023152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45951.330595023152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45951.330595023152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45951.330595023152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45951.330595023152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45951.330595023152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45951.330595023152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45951.330595023152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45951.330595023152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45951.330595023152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45951.330595023152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45951.330595023152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45951.330595023152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45951.330595023152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45951.330595023152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45951.330595023152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45951.330595023152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45951.330595023152</v>
      </c>
      <c r="H525" s="160"/>
      <c r="I525" s="159" t="str">
        <f>IFERROR(VLOOKUP(D525,DB!A:F,6,0),"")</f>
        <v/>
      </c>
      <c r="J525" s="159" t="str">
        <f>IFERROR(VLOOKUP(D525,DB!A:G,7,0),"")</f>
        <v/>
      </c>
      <c r="K525" s="159"/>
      <c r="L525" s="159" t="str">
        <f>IFERROR(VLOOKUP(D525,DB!A:I,9,0),"")</f>
        <v/>
      </c>
    </row>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5" ht="15"/>
    <row r="636" ht="15"/>
    <row r="638" ht="15"/>
    <row r="639" ht="15"/>
    <row r="640" ht="15"/>
    <row r="641" ht="15"/>
    <row r="643" ht="15"/>
    <row r="644" ht="15"/>
    <row r="651" ht="15"/>
    <row r="652" ht="15"/>
    <row r="653" ht="15"/>
    <row r="654" ht="15"/>
    <row r="655" ht="15"/>
    <row r="656" ht="15"/>
    <row r="659" ht="15"/>
    <row r="660" ht="15"/>
    <row r="661" ht="15"/>
    <row r="662" ht="15"/>
    <row r="663" ht="15"/>
    <row r="664" ht="15"/>
    <row r="665" ht="15"/>
    <row r="666" ht="15"/>
    <row r="667" ht="15"/>
    <row r="668" ht="15"/>
    <row r="669" ht="15"/>
    <row r="670"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764" ht="15"/>
    <row r="765" ht="15"/>
    <row r="766" ht="15"/>
    <row r="767" ht="15"/>
    <row r="768" ht="15"/>
    <row r="769" ht="15"/>
    <row r="770" ht="15"/>
    <row r="771" ht="15"/>
    <row r="772" ht="15"/>
    <row r="773"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1063" ht="15"/>
    <row r="1064" ht="15"/>
    <row r="1065" ht="15"/>
    <row r="1066" ht="15"/>
    <row r="1067" ht="15"/>
    <row r="1068"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8" ht="15"/>
    <row r="1139" ht="15"/>
    <row r="1141" ht="15"/>
    <row r="1142" ht="15"/>
    <row r="1143" ht="15"/>
    <row r="1144" ht="15"/>
    <row r="1145" ht="15"/>
    <row r="1146" ht="15"/>
    <row r="1147" ht="15"/>
    <row r="1149" ht="15"/>
    <row r="1150" ht="15"/>
    <row r="1151"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86" ht="15"/>
    <row r="1287" ht="15"/>
    <row r="1290" ht="15"/>
    <row r="1291" ht="15"/>
    <row r="1292" ht="15"/>
    <row r="1293" ht="15"/>
    <row r="1294" ht="15"/>
    <row r="1295" ht="15"/>
    <row r="1296" ht="15"/>
    <row r="1297" ht="15"/>
    <row r="1300" ht="15"/>
    <row r="1301" ht="15"/>
    <row r="1302" ht="15"/>
    <row r="1303" ht="15"/>
    <row r="1304" ht="15"/>
    <row r="1305" ht="15"/>
    <row r="1306" ht="15"/>
    <row r="1307" ht="15"/>
    <row r="1308" ht="15"/>
    <row r="1309" ht="15"/>
    <row r="1310" ht="15"/>
    <row r="1311" ht="15"/>
    <row r="1313" ht="15"/>
    <row r="1314" ht="15"/>
    <row r="1315" ht="15"/>
    <row r="1318" ht="15"/>
    <row r="1320" ht="15"/>
    <row r="1322" ht="15"/>
    <row r="1325" ht="15"/>
    <row r="1326" ht="15"/>
    <row r="1327"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5</v>
      </c>
      <c r="D2" s="105" t="s">
        <v>37386</v>
      </c>
      <c r="E2" s="108" t="s">
        <v>39083</v>
      </c>
      <c r="F2" s="109">
        <v>45951.278587962966</v>
      </c>
      <c r="G2" s="78">
        <f ca="1">IFERROR(NOW()-F2,"-")</f>
        <v>5.2007060185133014E-2</v>
      </c>
      <c r="H2" s="109">
        <v>45951.278553240743</v>
      </c>
      <c r="I2" s="105" t="str">
        <f>IFERROR(VLOOKUP(D2,DB!A:F,6,0),"")</f>
        <v>SCECO+STB</v>
      </c>
      <c r="J2" s="104" t="str">
        <f>IFERROR(VLOOKUP(D2,DB!A:G,7,0),"")</f>
        <v>Vandalized</v>
      </c>
      <c r="K2" s="110" t="s">
        <v>39111</v>
      </c>
      <c r="L2" s="111" t="str">
        <f>IFERROR(VLOOKUP(D2,DB!A:I,9,0),"")</f>
        <v>Latis</v>
      </c>
    </row>
    <row r="3" spans="1:16383" ht="31.5" customHeight="1">
      <c r="A3" s="106" t="s">
        <v>39112</v>
      </c>
      <c r="B3" s="105" t="str">
        <f>IFERROR(VLOOKUP(D3,DB!A:K,11,0),"")</f>
        <v>R6</v>
      </c>
      <c r="C3" s="107">
        <v>1</v>
      </c>
      <c r="D3" s="105" t="s">
        <v>35773</v>
      </c>
      <c r="E3" s="108" t="s">
        <v>38998</v>
      </c>
      <c r="F3" s="109"/>
      <c r="G3" s="78">
        <f ca="1">IFERROR(NOW()-F3,"-")</f>
        <v>45951.330595023152</v>
      </c>
      <c r="H3" s="109">
        <v>45951.278553240743</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45951.330595023152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45951.330595023152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45951.330595023152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45951.330595023152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45951.330595023152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45951.330595023152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45951.330595023152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45951.330595023152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45951.330595023152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45951.330595023152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45951.330595023152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45951.330595023152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45951.330595023152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45951.330595023152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45951.330595023152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45951.330595023152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45951.330595023152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45951.330595023152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45951.330595023152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45951.330595023152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45951.330595023152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45951.330595023152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45951.330595023152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45951.330595023152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45951.330595023152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45951.330595023152</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