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75" documentId="13_ncr:1_{F6CB121F-512D-4AA6-A0C1-0FB36C537598}" xr6:coauthVersionLast="47" xr6:coauthVersionMax="47" xr10:uidLastSave="{D2ADA730-13C0-4F8B-A13E-169E8BEDF75B}"/>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7" i="6"/>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<sst xmlns="http://schemas.openxmlformats.org/spreadsheetml/2006/main" count="178575" uniqueCount="39070">
  <si>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</si>
  <si>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</si>
  <si>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</si>
  <si>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</si>
  <si>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</si>
  <si>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</si>
  <si>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</si>
  <si>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</si>
  <si>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</si>
  <si>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</si>
  <si>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</si>
  <si>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</si>
  <si>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</si>
  <si>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</si>
  <si>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</si>
  <si>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</si>
  <si>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</si>
  <si>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</si>
  <si>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</si>
  <si>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</si>
  <si>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</si>
  <si>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</si>
  <si>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</si>
  <si>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</si>
  <si>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</si>
  <si>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</si>
  <si>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</si>
  <si>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</si>
  <si>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</si>
  <si>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</si>
  <si>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</si>
  <si>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</si>
  <si>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</si>
  <si>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</si>
  <si>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</si>
  <si>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</si>
  <si>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</si>
  <si>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</si>
  <si>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</si>
  <si>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</si>
  <si>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</si>
  <si>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</si>
  <si>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</si>
  <si>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</si>
  <si>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</si>
  <si>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</si>
  <si>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</si>
  <si>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</si>
  <si>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</si>
  <si>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</si>
  <si>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</si>
  <si>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</si>
  <si>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</si>
  <si>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</si>
  <si>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</si>
  <si>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</si>
  <si>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</si>
  <si>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</si>
  <si>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</si>
  <si>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</si>
  <si>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</si>
  <si>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</si>
  <si>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</si>
  <si>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</si>
  <si>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</si>
  <si>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</si>
  <si>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</si>
  <si>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</si>
  <si>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</si>
  <si>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</si>
  <si>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</si>
  <si>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</si>
  <si>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</si>
  <si>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</si>
  <si>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</si>
  <si>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</si>
  <si>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</si>
  <si>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</si>
  <si>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</si>
  <si>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</si>
  <si>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</si>
  <si>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</si>
  <si>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</si>
  <si>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</si>
  <si>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</si>
  <si>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</si>
  <si>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</si>
  <si>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</si>
  <si>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</si>
  <si>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</si>
  <si>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</si>
  <si>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</si>
  <si>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</si>
  <si>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</si>
  <si>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</si>
  <si>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</si>
  <si>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</si>
  <si>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</si>
  <si>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</si>
  <si>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</si>
  <si>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</si>
  <si>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</si>
  <si>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</si>
  <si>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</si>
  <si>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</si>
  <si>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</si>
  <si>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</si>
  <si>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</si>
  <si>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</si>
  <si>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</si>
  <si>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</si>
  <si>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</si>
  <si>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</si>
  <si>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</si>
  <si>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</si>
  <si>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</si>
  <si>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</si>
  <si>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</si>
  <si>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</si>
  <si>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</si>
  <si>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</si>
  <si>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</si>
  <si>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</si>
  <si>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</si>
  <si>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</si>
  <si>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</si>
  <si>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</si>
  <si>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</si>
  <si>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</si>
  <si>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</si>
  <si>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</si>
  <si>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</si>
  <si>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</si>
  <si>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</si>
  <si>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</si>
  <si>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</si>
  <si>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</si>
  <si>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</si>
  <si>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</si>
  <si>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</si>
  <si>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</si>
  <si>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</si>
  <si>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</si>
  <si>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</si>
  <si>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</si>
  <si>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</si>
  <si>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</si>
  <si>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</si>
  <si>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</si>
  <si>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</si>
  <si>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</si>
  <si>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</si>
  <si>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</si>
  <si>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</si>
  <si>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</si>
  <si>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</si>
  <si>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</si>
  <si>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</si>
  <si>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</si>
  <si>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</si>
  <si>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</si>
  <si>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</si>
  <si>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</si>
  <si>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</si>
  <si>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</si>
  <si>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</si>
  <si>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</si>
  <si>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</si>
  <si>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</si>
  <si>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</si>
  <si>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</si>
  <si>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</si>
  <si>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</si>
  <si>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</si>
  <si>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</si>
  <si>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</si>
  <si>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</si>
  <si>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</si>
  <si>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</si>
  <si>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</si>
  <si>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</si>
  <si>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</si>
  <si>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</si>
  <si>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</si>
  <si>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</si>
  <si>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</si>
  <si>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</si>
  <si>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</si>
  <si>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</si>
  <si>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</si>
  <si>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</si>
  <si>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</si>
  <si>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</si>
  <si>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</si>
  <si>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</si>
  <si>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</si>
  <si>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</si>
  <si>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</si>
  <si>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</si>
  <si>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</si>
  <si>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</si>
  <si>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</si>
  <si>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</si>
  <si>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</si>
  <si>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</si>
  <si>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</si>
  <si>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</si>
  <si>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</si>
  <si>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</si>
  <si>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</si>
  <si>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</si>
  <si>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</si>
  <si>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</si>
  <si>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</si>
  <si>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</si>
  <si>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</si>
  <si>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</si>
  <si>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</si>
  <si>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</si>
  <si>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</si>
  <si>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</si>
  <si>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</si>
  <si>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</si>
  <si>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</si>
  <si>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</si>
  <si>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</si>
  <si>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</si>
  <si>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</si>
  <si>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</si>
  <si>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</si>
  <si>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</si>
  <si>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</si>
  <si>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</si>
  <si>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</si>
  <si>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</si>
  <si>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</si>
  <si>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</si>
  <si>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</si>
  <si>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</si>
  <si>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</si>
  <si>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</si>
  <si>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</si>
  <si>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</si>
  <si>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</si>
  <si>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</si>
  <si>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</si>
  <si>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</si>
  <si>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</si>
  <si>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</si>
  <si>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</si>
  <si>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</si>
  <si>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</si>
  <si>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</si>
  <si>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</si>
  <si>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</si>
  <si>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</si>
  <si>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</si>
  <si>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</si>
  <si>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</si>
  <si>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</si>
  <si>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</si>
  <si>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</si>
  <si>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</si>
  <si>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</si>
  <si>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</si>
  <si>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</si>
  <si>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</si>
  <si>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</si>
  <si>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</si>
  <si>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</si>
  <si>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</si>
  <si>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</si>
  <si>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</si>
  <si>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</si>
  <si>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</si>
  <si>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</si>
  <si>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</si>
  <si>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</si>
  <si>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</si>
  <si>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</si>
  <si>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</si>
  <si>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</si>
  <si>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</si>
  <si>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</si>
  <si>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</si>
  <si>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</si>
  <si>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</si>
  <si>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</si>
  <si>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</si>
  <si>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</si>
  <si>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</si>
  <si>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</si>
  <si>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</si>
  <si>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</si>
  <si>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</si>
  <si>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</si>
  <si>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</si>
  <si>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</si>
  <si>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</si>
  <si>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</si>
  <si>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</si>
  <si>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</si>
  <si>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</si>
  <si>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</si>
  <si>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</si>
  <si>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</si>
  <si>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</si>
  <si>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</si>
  <si>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</si>
  <si>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</si>
  <si>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</si>
  <si>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</si>
  <si>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</si>
  <si>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</si>
  <si>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</si>
  <si>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</si>
  <si>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</si>
  <si>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</si>
  <si>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</si>
  <si>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</si>
  <si>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</si>
  <si>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</si>
  <si>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</si>
  <si>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</si>
  <si>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</si>
  <si>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</si>
  <si>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</si>
  <si>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</si>
  <si>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</si>
  <si>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</si>
  <si>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</si>
  <si>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</si>
  <si>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</si>
  <si>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</si>
  <si>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</si>
  <si>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</si>
  <si>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</si>
  <si>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</si>
  <si>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</si>
  <si>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</si>
  <si>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</si>
  <si>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</si>
  <si>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</si>
  <si>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</si>
  <si>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</si>
  <si>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</si>
  <si>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</si>
  <si>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</si>
  <si>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</si>
  <si>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</si>
  <si>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</si>
  <si>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</si>
  <si>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</si>
  <si>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</si>
  <si>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</si>
  <si>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</si>
  <si>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</si>
  <si>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</si>
  <si>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</si>
  <si>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</si>
  <si>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</si>
  <si>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</si>
  <si>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</si>
  <si>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</si>
  <si>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</si>
  <si>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</si>
  <si>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</si>
  <si>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</si>
  <si>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</si>
  <si>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</si>
  <si>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</si>
  <si>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</si>
  <si>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</si>
  <si>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</si>
  <si>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</si>
  <si>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</si>
  <si>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</si>
  <si>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</si>
  <si>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</si>
  <si>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</si>
  <si>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</si>
  <si>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</si>
  <si>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</si>
  <si>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</si>
  <si>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</si>
  <si>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</si>
  <si>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</si>
  <si>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</si>
  <si>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</si>
  <si>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</si>
  <si>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</si>
  <si>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</si>
  <si>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</si>
  <si>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</si>
  <si>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</si>
  <si>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</si>
  <si>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</si>
  <si>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</si>
  <si>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</si>
  <si>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</si>
  <si>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</si>
  <si>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</si>
  <si>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</si>
  <si>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</si>
  <si>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</si>
  <si>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</si>
  <si>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</si>
  <si>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</si>
  <si>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</si>
  <si>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</si>
  <si>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</si>
  <si>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</si>
  <si>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</si>
  <si>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</si>
  <si>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</si>
  <si>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</si>
  <si>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</si>
  <si>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</si>
  <si>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</si>
  <si>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</si>
  <si>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</si>
  <si>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</si>
  <si>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</si>
  <si>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</si>
  <si>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</si>
  <si>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</si>
  <si>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</si>
  <si>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</si>
  <si>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</si>
  <si>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</si>
  <si>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</si>
  <si>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</si>
  <si>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</si>
  <si>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</si>
  <si>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</si>
  <si>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</si>
  <si>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</si>
  <si>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</si>
  <si>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</si>
  <si>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</si>
  <si>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</si>
  <si>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</si>
  <si>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</si>
  <si>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</si>
  <si>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</si>
  <si>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</si>
  <si>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</si>
  <si>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</si>
  <si>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</si>
  <si>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</si>
  <si>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</si>
  <si>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</si>
  <si>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</si>
  <si>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</si>
  <si>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</si>
  <si>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</si>
  <si>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</si>
  <si>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</si>
  <si>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</si>
  <si>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</si>
  <si>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</si>
  <si>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</si>
  <si>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</si>
  <si>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</si>
  <si>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</si>
  <si>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</si>
  <si>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</si>
  <si>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</si>
  <si>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</si>
  <si>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</si>
  <si>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</si>
  <si>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</si>
  <si>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</si>
  <si>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</si>
  <si>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</si>
  <si>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</si>
  <si>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</si>
  <si>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</si>
  <si>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</si>
  <si>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</si>
  <si>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</si>
  <si>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</si>
  <si>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</si>
  <si>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</si>
  <si>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</si>
  <si>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</si>
  <si>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</si>
  <si>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</si>
  <si>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</si>
  <si>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</si>
  <si>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</si>
  <si>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</si>
  <si>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</si>
  <si>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</si>
  <si>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</si>
  <si>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</si>
  <si>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</si>
  <si>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</si>
  <si>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</si>
  <si>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</si>
  <si>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</si>
  <si>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</si>
  <si>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</si>
  <si>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</si>
  <si>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</si>
  <si>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</si>
  <si>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</si>
  <si>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</si>
  <si>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</si>
  <si>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</si>
  <si>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</si>
  <si>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</si>
  <si>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</si>
  <si>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</si>
  <si>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</si>
  <si>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</si>
  <si>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</si>
  <si>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</si>
  <si>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</si>
  <si>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</si>
  <si>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</si>
  <si>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</si>
  <si>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</si>
  <si>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</si>
  <si>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</si>
  <si>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</si>
  <si>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</si>
  <si>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</si>
  <si>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</si>
  <si>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</si>
  <si>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</si>
  <si>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</si>
  <si>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</si>
  <si>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</si>
  <si>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</si>
  <si>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</si>
  <si>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</si>
  <si>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</si>
  <si>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</si>
  <si>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</si>
  <si>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</si>
  <si>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</si>
  <si>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</si>
  <si>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</si>
  <si>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</si>
  <si>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</si>
  <si>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</si>
  <si>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</si>
  <si>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</si>
  <si>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</si>
  <si>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</si>
  <si>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</si>
  <si>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</si>
  <si>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</si>
  <si>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</si>
  <si>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</si>
  <si>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</si>
  <si>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</si>
  <si>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</si>
  <si>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</si>
  <si>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</si>
  <si>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</si>
  <si>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</si>
  <si>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</si>
  <si>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</si>
  <si>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</si>
  <si>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</si>
  <si>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</si>
  <si>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</si>
  <si>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</si>
  <si>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</si>
  <si>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</si>
  <si>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</si>
  <si>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</si>
  <si>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</si>
  <si>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</si>
  <si>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</si>
  <si>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</si>
  <si>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</si>
  <si>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</si>
  <si>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</si>
  <si>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</si>
  <si>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</si>
  <si>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</si>
  <si>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</si>
  <si>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</si>
  <si>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</si>
  <si>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</si>
  <si>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</si>
  <si>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</si>
  <si>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</si>
  <si>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</si>
  <si>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</si>
  <si>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</si>
  <si>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</si>
  <si>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</si>
  <si>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</si>
  <si>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</si>
  <si>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</si>
  <si>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</si>
  <si>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</si>
  <si>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</si>
  <si>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</si>
  <si>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</si>
  <si>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</si>
  <si>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</si>
  <si>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</si>
  <si>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</si>
  <si>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</si>
  <si>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</si>
  <si>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</si>
  <si>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</si>
  <si>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</si>
  <si>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</si>
  <si>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</si>
  <si>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</si>
  <si>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</si>
  <si>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</si>
  <si>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</si>
  <si>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</si>
  <si>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</si>
  <si>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</si>
  <si>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</si>
  <si>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</si>
  <si>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</si>
  <si>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</si>
  <si>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</si>
  <si>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</si>
  <si>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</si>
  <si>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</si>
  <si>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</si>
  <si>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</si>
  <si>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</si>
  <si>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</si>
  <si>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</si>
  <si>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</si>
  <si>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</si>
  <si>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</si>
  <si>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</si>
  <si>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</si>
  <si>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</si>
  <si>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</si>
  <si>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</si>
  <si>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</si>
  <si>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</si>
  <si>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</si>
  <si>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</si>
  <si>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</si>
  <si>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</si>
  <si>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</si>
  <si>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</si>
  <si>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</si>
  <si>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</si>
  <si>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</si>
  <si>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</si>
  <si>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</si>
  <si>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</si>
  <si>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</si>
  <si>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</si>
  <si>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</si>
  <si>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</si>
  <si>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</si>
  <si>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</si>
  <si>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</si>
  <si>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</si>
  <si>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</si>
  <si>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</si>
  <si>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</si>
  <si>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</si>
  <si>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</si>
  <si>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</si>
  <si>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</si>
  <si>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</si>
  <si>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</si>
  <si>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</si>
  <si>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</si>
  <si>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</si>
  <si>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</si>
  <si>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</si>
  <si>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</si>
  <si>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</si>
  <si>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</si>
  <si>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</si>
  <si>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</si>
  <si>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</si>
  <si>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</si>
  <si>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</si>
  <si>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</si>
  <si>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</si>
  <si>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</si>
  <si>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</si>
  <si>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</si>
  <si>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</si>
  <si>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</si>
  <si>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</si>
  <si>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</si>
  <si>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</si>
  <si>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</si>
  <si>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</si>
  <si>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</si>
  <si>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</si>
  <si>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</si>
  <si>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</si>
  <si>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</si>
  <si>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</si>
  <si>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</si>
  <si>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</si>
  <si>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</si>
  <si>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</si>
  <si>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</si>
  <si>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</si>
  <si>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</si>
  <si>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</si>
  <si>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</si>
  <si>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</si>
  <si>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</si>
  <si>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</si>
  <si>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</si>
  <si>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</si>
  <si>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</si>
  <si>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</si>
  <si>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</si>
  <si>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</si>
  <si>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</si>
  <si>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</si>
  <si>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</si>
  <si>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</si>
  <si>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</si>
  <si>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</si>
  <si>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</si>
  <si>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</si>
  <si>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</si>
  <si>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</si>
  <si>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</si>
  <si>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</si>
  <si>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</si>
  <si>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</si>
  <si>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</si>
  <si>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</si>
  <si>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</si>
  <si>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</si>
  <si>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</si>
  <si>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</si>
  <si>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</si>
  <si>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</si>
  <si>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</si>
  <si>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</si>
  <si>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</si>
  <si>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</si>
  <si>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</si>
  <si>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</si>
  <si>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</si>
  <si>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</si>
  <si>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</si>
  <si>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</si>
  <si>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</si>
  <si>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</si>
  <si>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</si>
  <si>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</si>
  <si>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</si>
  <si>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</si>
  <si>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</si>
  <si>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</si>
  <si>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</si>
  <si>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</si>
  <si>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</si>
  <si>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</si>
  <si>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</si>
  <si>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</si>
  <si>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</si>
  <si>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</si>
  <si>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</si>
  <si>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</si>
  <si>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</si>
  <si>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</si>
  <si>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</si>
  <si>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</si>
  <si>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</si>
  <si>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</si>
  <si>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</si>
  <si>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</si>
  <si>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</si>
  <si>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</si>
  <si>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</si>
  <si>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</si>
  <si>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</si>
  <si>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</si>
  <si>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</si>
  <si>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</si>
  <si>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</si>
  <si>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</si>
  <si>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</si>
  <si>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</si>
  <si>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</si>
  <si>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</si>
  <si>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</si>
  <si>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</si>
  <si>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</si>
  <si>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</si>
  <si>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</si>
  <si>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</si>
  <si>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</si>
  <si>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</si>
  <si>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</si>
  <si>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</si>
  <si>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</si>
  <si>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</si>
  <si>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</si>
  <si>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</si>
  <si>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</si>
  <si>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</si>
  <si>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</si>
  <si>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</si>
  <si>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</si>
  <si>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</si>
  <si>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</si>
  <si>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</si>
  <si>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</si>
  <si>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</si>
  <si>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</si>
  <si>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</si>
  <si>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</si>
  <si>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</si>
  <si>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</si>
  <si>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</si>
  <si>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</si>
  <si>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</si>
  <si>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</si>
  <si>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</si>
  <si>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</si>
  <si>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</si>
  <si>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</si>
  <si>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</si>
  <si>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</si>
  <si>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</si>
  <si>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</si>
  <si>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</si>
  <si>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</si>
  <si>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</si>
  <si>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</si>
  <si>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</si>
  <si>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</si>
  <si>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</si>
  <si>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</si>
  <si>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</si>
  <si>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</si>
  <si>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</si>
  <si>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</si>
  <si>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</si>
  <si>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</si>
  <si>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</si>
  <si>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</si>
  <si>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</si>
  <si>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</si>
  <si>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</si>
  <si>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</si>
  <si>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</si>
  <si>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</si>
  <si>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</si>
  <si>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</si>
  <si>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</si>
  <si>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</si>
  <si>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</si>
  <si>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</si>
  <si>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</si>
  <si>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</si>
  <si>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</si>
  <si>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</si>
  <si>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</si>
  <si>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</si>
  <si>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</si>
  <si>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</si>
  <si>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</si>
  <si>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</si>
  <si>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</si>
  <si>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</si>
  <si>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</si>
  <si>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</si>
  <si>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</si>
  <si>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</si>
  <si>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</si>
  <si>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</si>
  <si>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</si>
  <si>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</si>
  <si>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</si>
  <si>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</si>
  <si>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</si>
  <si>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</si>
  <si>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</si>
  <si>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</si>
  <si>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</si>
  <si>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</si>
  <si>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</si>
  <si>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</si>
  <si>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</si>
  <si>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</si>
  <si>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</si>
  <si>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</si>
  <si>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</si>
  <si>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</si>
  <si>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</si>
  <si>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</si>
  <si>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</si>
  <si>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</si>
  <si>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</si>
  <si>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</si>
  <si>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</si>
  <si>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</si>
  <si>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</si>
  <si>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</si>
  <si>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</si>
  <si>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</si>
  <si>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</si>
  <si>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</si>
  <si>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</si>
  <si>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</si>
  <si>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</si>
  <si>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</si>
  <si>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</si>
  <si>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</si>
  <si>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</si>
  <si>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</si>
  <si>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</si>
  <si>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</si>
  <si>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</si>
  <si>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</si>
  <si>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</si>
  <si>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</si>
  <si>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</si>
  <si>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</si>
  <si>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</si>
  <si>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</si>
  <si>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</si>
  <si>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</si>
  <si>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</si>
  <si>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</si>
  <si>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</si>
  <si>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</si>
  <si>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</si>
  <si>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</si>
  <si>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</si>
  <si>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</si>
  <si>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</si>
  <si>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</si>
  <si>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</si>
  <si>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</si>
  <si>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</si>
  <si>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</si>
  <si>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</si>
  <si>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</si>
  <si>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</si>
  <si>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</si>
  <si>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</si>
  <si>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</si>
  <si>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</si>
  <si>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</si>
  <si>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</si>
  <si>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</si>
  <si>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</si>
  <si>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</si>
  <si>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</si>
  <si>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</si>
  <si>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</si>
  <si>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</si>
  <si>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</si>
  <si>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</si>
  <si>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</si>
  <si>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</si>
  <si>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</si>
  <si>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</si>
  <si>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</si>
  <si>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</si>
  <si>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</si>
  <si>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</si>
  <si>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</si>
  <si>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</si>
  <si>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</si>
  <si>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</si>
  <si>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</si>
  <si>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</si>
  <si>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</si>
  <si>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</si>
  <si>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</si>
  <si>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</si>
  <si>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</si>
  <si>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</si>
  <si>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</si>
  <si>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</si>
  <si>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</si>
  <si>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</si>
  <si>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</si>
  <si>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</si>
  <si>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</si>
  <si>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</si>
  <si>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</si>
  <si>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</si>
  <si>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</si>
  <si>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</si>
  <si>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</si>
  <si>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</si>
  <si>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</si>
  <si>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</si>
  <si>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</si>
  <si>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</si>
  <si>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</si>
  <si>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</si>
  <si>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</si>
  <si>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</si>
  <si>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</si>
  <si>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</si>
  <si>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</si>
  <si>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</si>
  <si>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</si>
  <si>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</si>
  <si>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</si>
  <si>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</si>
  <si>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</si>
  <si>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</si>
  <si>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</si>
  <si>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</si>
  <si>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</si>
  <si>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</si>
  <si>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</si>
  <si>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</si>
  <si>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</si>
  <si>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</si>
  <si>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</si>
  <si>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</si>
  <si>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</si>
  <si>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</si>
  <si>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</si>
  <si>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</si>
  <si>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</si>
  <si>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</si>
  <si>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</si>
  <si>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</si>
  <si>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</si>
  <si>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</si>
  <si>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</si>
  <si>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</si>
  <si>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</si>
  <si>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</si>
  <si>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</si>
  <si>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</si>
  <si>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</si>
  <si>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</si>
  <si>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</si>
  <si>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</si>
  <si>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</si>
  <si>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</si>
  <si>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</si>
  <si>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</si>
  <si>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</si>
  <si>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</si>
  <si>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</si>
  <si>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</si>
  <si>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</si>
  <si>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</si>
  <si>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</si>
  <si>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</si>
  <si>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</si>
  <si>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</si>
  <si>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</si>
  <si>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</si>
  <si>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</si>
  <si>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</si>
  <si>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</si>
  <si>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</si>
  <si>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</si>
  <si>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</si>
  <si>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</si>
  <si>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</si>
  <si>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</si>
  <si>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</si>
  <si>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</si>
  <si>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</si>
  <si>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</si>
  <si>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</si>
  <si>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</si>
  <si>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</si>
  <si>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</si>
  <si>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</si>
  <si>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</si>
  <si>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</si>
  <si>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</si>
  <si>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</si>
  <si>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</si>
  <si>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</si>
  <si>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</si>
  <si>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</si>
  <si>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</si>
  <si>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</si>
  <si>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</si>
  <si>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</si>
  <si>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</si>
  <si>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</si>
  <si>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</si>
  <si>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</si>
  <si>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</si>
  <si>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</si>
  <si>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</si>
  <si>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</si>
  <si>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</si>
  <si>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</si>
  <si>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</si>
  <si>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</si>
  <si>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</si>
  <si>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</si>
  <si>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</si>
  <si>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</si>
  <si>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</si>
  <si>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</si>
  <si>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</si>
  <si>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</si>
  <si>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</si>
  <si>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</si>
  <si>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</si>
  <si>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</si>
  <si>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</si>
  <si>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</si>
  <si>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</si>
  <si>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</si>
  <si>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</si>
  <si>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</si>
  <si>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</si>
  <si>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</si>
  <si>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</si>
  <si>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</si>
  <si>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</si>
  <si>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</si>
  <si>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</si>
  <si>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</si>
  <si>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</si>
  <si>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</si>
  <si>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</si>
  <si>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</si>
  <si>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</si>
  <si>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</si>
  <si>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</si>
  <si>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</si>
  <si>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</si>
  <si>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</si>
  <si>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</si>
  <si>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</si>
  <si>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</si>
  <si>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</si>
  <si>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</si>
  <si>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</si>
  <si>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</si>
  <si>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</si>
  <si>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</si>
  <si>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</si>
  <si>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</si>
  <si>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</si>
  <si>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</si>
  <si>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</si>
  <si>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</si>
  <si>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</si>
  <si>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</si>
  <si>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</si>
  <si>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</si>
  <si>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</si>
  <si>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</si>
  <si>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</si>
  <si>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</si>
  <si>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</si>
  <si>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</si>
  <si>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</si>
  <si>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</si>
  <si>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</si>
  <si>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</si>
  <si>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</si>
  <si>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</si>
  <si>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</si>
  <si>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</si>
  <si>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</si>
  <si>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</si>
  <si>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</si>
  <si>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</si>
  <si>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</si>
  <si>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</si>
  <si>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</si>
  <si>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</si>
  <si>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</si>
  <si>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</si>
  <si>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</si>
  <si>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</si>
  <si>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</si>
  <si>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</si>
  <si>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</si>
  <si>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</si>
  <si>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</si>
  <si>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</si>
  <si>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</si>
  <si>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</si>
  <si>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</si>
  <si>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</si>
  <si>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</si>
  <si>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</si>
  <si>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</si>
  <si>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</si>
  <si>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</si>
  <si>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</si>
  <si>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</si>
  <si>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</si>
  <si>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</si>
  <si>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</si>
  <si>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</si>
  <si>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</si>
  <si>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</si>
  <si>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</si>
  <si>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</si>
  <si>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</si>
  <si>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</si>
  <si>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</si>
  <si>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</si>
  <si>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</si>
  <si>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</si>
  <si>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</si>
  <si>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</si>
  <si>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</si>
  <si>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</si>
  <si>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</si>
  <si>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</si>
  <si>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</si>
  <si>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</si>
  <si>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</si>
  <si>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</si>
  <si>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</si>
  <si>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</si>
  <si>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</si>
  <si>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</si>
  <si>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</si>
  <si>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</si>
  <si>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</si>
  <si>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</si>
  <si>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</si>
  <si>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</si>
  <si>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</si>
  <si>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</si>
  <si>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</si>
  <si>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</si>
  <si>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</si>
  <si>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</si>
  <si>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</si>
  <si>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</si>
  <si>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</si>
  <si>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</si>
  <si>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</si>
  <si>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</si>
  <si>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</si>
  <si>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</si>
  <si>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</si>
  <si>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</si>
  <si>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</si>
  <si>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</si>
  <si>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</si>
  <si>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</si>
  <si>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</si>
  <si>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</si>
  <si>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</si>
  <si>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</si>
  <si>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</si>
  <si>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</si>
  <si>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</si>
  <si>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</si>
  <si>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</si>
  <si>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</si>
  <si>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</si>
  <si>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</si>
  <si>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</si>
  <si>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</si>
  <si>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</si>
  <si>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</si>
  <si>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</si>
  <si>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</si>
  <si>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</si>
  <si>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</si>
  <si>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</si>
  <si>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</si>
  <si>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</si>
  <si>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</si>
  <si>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</si>
  <si>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</si>
  <si>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</si>
  <si>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</si>
  <si>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</si>
  <si>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</si>
  <si>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</si>
  <si>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</si>
  <si>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</si>
  <si>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</si>
  <si>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</si>
  <si>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</si>
  <si>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</si>
  <si>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</si>
  <si>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</si>
  <si>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</si>
  <si>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</si>
  <si>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</si>
  <si>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</si>
  <si>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</si>
  <si>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</si>
  <si>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</si>
  <si>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</si>
  <si>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</si>
  <si>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</si>
  <si>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</si>
  <si>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</si>
  <si>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</si>
  <si>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</si>
  <si>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</si>
  <si>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</si>
  <si>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</si>
  <si>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</si>
  <si>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</si>
  <si>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</si>
  <si>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</si>
  <si>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</si>
  <si>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</si>
  <si>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</si>
  <si>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</si>
  <si>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</si>
  <si>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</si>
  <si>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</si>
  <si>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</si>
  <si>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</si>
  <si>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</si>
  <si>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</si>
  <si>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</si>
  <si>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</si>
  <si>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</si>
  <si>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</si>
  <si>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</si>
  <si>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</si>
  <si>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</si>
  <si>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</si>
  <si>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</si>
  <si>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</si>
  <si>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</si>
  <si>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</si>
  <si>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</si>
  <si>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</si>
  <si>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</si>
  <si>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</si>
  <si>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</si>
  <si>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</si>
  <si>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</si>
  <si>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</si>
  <si>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</si>
  <si>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</si>
  <si>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</si>
  <si>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</si>
  <si>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</si>
  <si>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</si>
  <si>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</si>
  <si>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</si>
  <si>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</si>
  <si>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</si>
  <si>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</si>
  <si>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</si>
  <si>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</si>
  <si>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</si>
  <si>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</si>
  <si>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</si>
  <si>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</si>
  <si>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</si>
  <si>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</si>
  <si>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</si>
  <si>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</si>
  <si>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</si>
  <si>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</si>
  <si>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</si>
  <si>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</si>
  <si>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</si>
  <si>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</si>
  <si>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</si>
  <si>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</si>
  <si>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</si>
  <si>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</si>
  <si>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</si>
  <si>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</si>
  <si>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</si>
  <si>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</si>
  <si>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</si>
  <si>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</si>
  <si>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</si>
  <si>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</si>
  <si>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</si>
  <si>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</si>
  <si>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</si>
  <si>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</si>
  <si>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</si>
  <si>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</si>
  <si>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</si>
  <si>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</si>
  <si>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</si>
  <si>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</si>
  <si>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</si>
  <si>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</si>
  <si>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</si>
  <si>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</si>
  <si>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</si>
  <si>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</si>
  <si>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</si>
  <si>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</si>
  <si>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</si>
  <si>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</si>
  <si>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</si>
  <si>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</si>
  <si>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</si>
  <si>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</si>
  <si>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</si>
  <si>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</si>
  <si>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</si>
  <si>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</si>
  <si>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</si>
  <si>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</si>
  <si>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</si>
  <si>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</si>
  <si>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</si>
  <si>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</si>
  <si>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</si>
  <si>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</si>
  <si>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</si>
  <si>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</si>
  <si>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</si>
  <si>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</si>
  <si>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</si>
  <si>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</si>
  <si>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</si>
  <si>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</si>
  <si>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</si>
  <si>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</si>
  <si>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</si>
  <si>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</si>
  <si>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</si>
  <si>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</si>
  <si>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</si>
  <si>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</si>
  <si>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</si>
  <si>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</si>
  <si>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</si>
  <si>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</si>
  <si>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</si>
  <si>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</si>
  <si>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</si>
  <si>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</si>
  <si>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</si>
  <si>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</si>
  <si>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</si>
  <si>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</si>
  <si>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</si>
  <si>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</si>
  <si>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</si>
  <si>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</si>
  <si>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</si>
  <si>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</si>
  <si>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</si>
  <si>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</si>
  <si>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</si>
  <si>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</si>
  <si>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</si>
  <si>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</si>
  <si>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</si>
  <si>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</si>
  <si>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</si>
  <si>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</si>
  <si>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</si>
  <si>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</si>
  <si>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</si>
  <si>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</si>
  <si>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</si>
  <si>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</si>
  <si>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</si>
  <si>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</si>
  <si>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</si>
  <si>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</si>
  <si>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</si>
  <si>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</si>
  <si>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</si>
  <si>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</si>
  <si>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</si>
  <si>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</si>
  <si>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</si>
  <si>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</si>
  <si>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</si>
  <si>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</si>
  <si>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</si>
  <si>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</si>
  <si>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</si>
  <si>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</si>
  <si>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</si>
  <si>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</si>
  <si>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</si>
  <si>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</si>
  <si>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</si>
  <si>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</si>
  <si>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</si>
  <si>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</si>
  <si>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</si>
  <si>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</si>
  <si>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</si>
  <si>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</si>
  <si>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</si>
  <si>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</si>
  <si>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</si>
  <si>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</si>
  <si>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</si>
  <si>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</si>
  <si>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</si>
  <si>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</si>
  <si>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</si>
  <si>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</si>
  <si>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</si>
  <si>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</si>
  <si>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</si>
  <si>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</si>
  <si>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</si>
  <si>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</si>
  <si>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</si>
  <si>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</si>
  <si>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</si>
  <si>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</si>
  <si>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</si>
  <si>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</si>
  <si>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</si>
  <si>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</si>
  <si>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</si>
  <si>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</si>
  <si>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</si>
  <si>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</si>
  <si>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</si>
  <si>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</si>
  <si>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</si>
  <si>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</si>
  <si>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</si>
  <si>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</si>
  <si>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</si>
  <si>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</si>
  <si>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</si>
  <si>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</si>
  <si>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</si>
  <si>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</si>
  <si>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</si>
  <si>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</si>
  <si>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</si>
  <si>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</si>
  <si>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</si>
  <si>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</si>
  <si>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</si>
  <si>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</si>
  <si>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</si>
  <si>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</si>
  <si>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</si>
  <si>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</si>
  <si>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</si>
  <si>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</si>
  <si>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</si>
  <si>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</si>
  <si>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</si>
  <si>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</si>
  <si>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</si>
  <si>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</si>
  <si>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</si>
  <si>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</si>
  <si>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</si>
  <si>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</si>
  <si>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</si>
  <si>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</si>
  <si>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</si>
  <si>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</si>
  <si>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</si>
  <si>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</si>
  <si>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</si>
  <si>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</si>
  <si>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</si>
  <si>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</si>
  <si>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</si>
  <si>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</si>
  <si>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</si>
  <si>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</si>
  <si>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</si>
  <si>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</si>
  <si>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</si>
  <si>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</si>
  <si>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</si>
  <si>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</si>
  <si>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</si>
  <si>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</si>
  <si>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</si>
  <si>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</si>
  <si>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</si>
  <si>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</si>
  <si>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</si>
  <si>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</si>
  <si>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</si>
  <si>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</si>
  <si>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</si>
  <si>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</si>
  <si>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</si>
  <si>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</si>
  <si>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</si>
  <si>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</si>
  <si>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</si>
  <si>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</si>
  <si>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</si>
  <si>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</si>
  <si>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</si>
  <si>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</si>
  <si>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</si>
  <si>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</si>
  <si>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</si>
  <si>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</si>
  <si>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</si>
  <si>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</si>
  <si>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</si>
  <si>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</si>
  <si>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</si>
  <si>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</si>
  <si>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</si>
  <si>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</si>
  <si>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</si>
  <si>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</si>
  <si>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</si>
  <si>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</si>
  <si>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</si>
  <si>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</si>
  <si>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</si>
  <si>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</si>
  <si>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</si>
  <si>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</si>
  <si>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</si>
  <si>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</si>
  <si>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</si>
  <si>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</si>
  <si>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</si>
  <si>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</si>
  <si>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</si>
  <si>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</si>
  <si>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</si>
  <si>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</si>
  <si>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</si>
  <si>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</si>
  <si>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</si>
  <si>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</si>
  <si>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</si>
  <si>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</si>
  <si>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</si>
  <si>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</si>
  <si>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</si>
  <si>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</si>
  <si>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</si>
  <si>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</si>
  <si>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</si>
  <si>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</si>
  <si>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</si>
  <si>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</si>
  <si>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</si>
  <si>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</si>
  <si>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</si>
  <si>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</si>
  <si>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</si>
  <si>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</si>
  <si>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</si>
  <si>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</si>
  <si>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</si>
  <si>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</si>
  <si>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</si>
  <si>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</si>
  <si>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</si>
  <si>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</si>
  <si>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</si>
  <si>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</si>
  <si>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</si>
  <si>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</si>
  <si>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</si>
  <si>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</si>
  <si>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</si>
  <si>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</si>
  <si>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</si>
  <si>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</si>
  <si>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</si>
  <si>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</si>
  <si>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</si>
  <si>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</si>
  <si>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</si>
  <si>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</si>
  <si>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</si>
  <si>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</si>
  <si>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</si>
  <si>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</si>
  <si>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</si>
  <si>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</si>
  <si>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</si>
  <si>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</si>
  <si>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</si>
  <si>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</si>
  <si>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</si>
  <si>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</si>
  <si>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</si>
  <si>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</si>
  <si>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</si>
  <si>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</si>
  <si>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</si>
  <si>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</si>
  <si>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</si>
  <si>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</si>
  <si>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</si>
  <si>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</si>
  <si>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</si>
  <si>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</si>
  <si>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</si>
  <si>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</si>
  <si>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</si>
  <si>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</si>
  <si>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</si>
  <si>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</si>
  <si>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</si>
  <si>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</si>
  <si>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</si>
  <si>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</si>
  <si>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</si>
  <si>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</si>
  <si>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</si>
  <si>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</si>
  <si>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</si>
  <si>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</si>
  <si>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</si>
  <si>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</si>
  <si>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</si>
  <si>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</si>
  <si>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</si>
  <si>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</si>
  <si>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</si>
  <si>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</si>
  <si>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</si>
  <si>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</si>
  <si>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</si>
  <si>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</si>
  <si>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</si>
  <si>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</si>
  <si>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</si>
  <si>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</si>
  <si>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</si>
  <si>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</si>
  <si>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</si>
  <si>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</si>
  <si>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</si>
  <si>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</si>
  <si>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</si>
  <si>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</si>
  <si>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</si>
  <si>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</si>
  <si>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</si>
  <si>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</si>
  <si>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</si>
  <si>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</si>
  <si>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</si>
  <si>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</si>
  <si>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</si>
  <si>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</si>
  <si>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</si>
  <si>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</si>
  <si>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</si>
  <si>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</si>
  <si>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</si>
  <si>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</si>
  <si>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</si>
  <si>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</si>
  <si>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</si>
  <si>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</si>
  <si>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</si>
  <si>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</si>
  <si>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</si>
  <si>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</si>
  <si>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</si>
  <si>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</si>
  <si>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</si>
  <si>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</si>
  <si>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</si>
  <si>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</si>
  <si>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</si>
  <si>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</si>
  <si>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</si>
  <si>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</si>
  <si>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</si>
  <si>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</si>
  <si>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</si>
  <si>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</si>
  <si>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</si>
  <si>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</si>
  <si>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</si>
  <si>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</si>
  <si>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</si>
  <si>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</si>
  <si>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</si>
  <si>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</si>
  <si>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</si>
  <si>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</si>
  <si>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</si>
  <si>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</si>
  <si>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</si>
  <si>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</si>
  <si>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</si>
  <si>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</si>
  <si>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</si>
  <si>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</si>
  <si>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</si>
  <si>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</si>
  <si>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</si>
  <si>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</si>
  <si>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</si>
  <si>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</si>
  <si>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</si>
  <si>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</si>
  <si>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</si>
  <si>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</si>
  <si>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</si>
  <si>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</si>
  <si>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</si>
  <si>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</si>
  <si>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</si>
  <si>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</si>
  <si>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</si>
  <si>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</si>
  <si>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</si>
  <si>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</si>
  <si>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</si>
  <si>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</si>
  <si>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</si>
  <si>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</si>
  <si>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</si>
  <si>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</si>
  <si>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</si>
  <si>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</si>
  <si>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</si>
  <si>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</si>
  <si>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</si>
  <si>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</si>
  <si>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</si>
  <si>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</si>
  <si>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</si>
  <si>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</si>
  <si>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</si>
  <si>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</si>
  <si>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</si>
  <si>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</si>
  <si>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</si>
  <si>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</si>
  <si>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</si>
  <si>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</si>
  <si>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</si>
  <si>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</si>
  <si>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</si>
  <si>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</si>
  <si>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</si>
  <si>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</si>
  <si>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</si>
  <si>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</si>
  <si>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</si>
  <si>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</si>
  <si>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</si>
  <si>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</si>
  <si>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</si>
  <si>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</si>
  <si>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</si>
  <si>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</si>
  <si>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</si>
  <si>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</si>
  <si>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</si>
  <si>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</si>
  <si>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</si>
  <si>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</si>
  <si>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</si>
  <si>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</si>
  <si>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</si>
  <si>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</si>
  <si>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</si>
  <si>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</si>
  <si>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</si>
  <si>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</si>
  <si>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</si>
  <si>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</si>
  <si>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</si>
  <si>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</si>
  <si>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</si>
  <si>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</si>
  <si>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</si>
  <si>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</si>
  <si>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</si>
  <si>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</si>
  <si>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</si>
  <si>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</si>
  <si>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</si>
  <si>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</si>
  <si>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</si>
  <si>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</si>
  <si>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</si>
  <si>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</si>
  <si>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</si>
  <si>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</si>
  <si>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</si>
  <si>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</si>
  <si>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</si>
  <si>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</si>
  <si>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</si>
  <si>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</si>
  <si>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</si>
  <si>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</si>
  <si>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</si>
  <si>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</si>
  <si>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</si>
  <si>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</si>
  <si>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</si>
  <si>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</si>
  <si>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</si>
  <si>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</si>
  <si>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</si>
  <si>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</si>
  <si>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</si>
  <si>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</si>
  <si>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</si>
  <si>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</si>
  <si>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</si>
  <si>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</si>
  <si>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</si>
  <si>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</si>
  <si>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</si>
  <si>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</si>
  <si>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</si>
  <si>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</si>
  <si>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</si>
  <si>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</si>
  <si>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</si>
  <si>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</si>
  <si>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</si>
  <si>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</si>
  <si>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</si>
  <si>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</si>
  <si>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</si>
  <si>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</si>
  <si>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</si>
  <si>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</si>
  <si>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</si>
  <si>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</si>
  <si>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</si>
  <si>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</si>
  <si>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</si>
  <si>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</si>
  <si>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</si>
  <si>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</si>
  <si>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</si>
  <si>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</si>
  <si>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</si>
  <si>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</si>
  <si>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</si>
  <si>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</si>
  <si>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</si>
  <si>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</si>
  <si>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</si>
  <si>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</si>
  <si>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</si>
  <si>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</si>
  <si>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</si>
  <si>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</si>
  <si>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</si>
  <si>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</si>
  <si>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</si>
  <si>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</si>
  <si>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</si>
  <si>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</si>
  <si>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</si>
  <si>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</si>
  <si>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</si>
  <si>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</si>
  <si>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</si>
  <si>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</si>
  <si>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</si>
  <si>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</si>
  <si>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</si>
  <si>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</si>
  <si>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</si>
  <si>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</si>
  <si>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</si>
  <si>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</si>
  <si>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</si>
  <si>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</si>
  <si>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</si>
  <si>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</si>
  <si>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</si>
  <si>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</si>
  <si>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</si>
  <si>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</si>
  <si>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</si>
  <si>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</si>
  <si>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</si>
  <si>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</si>
  <si>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</si>
  <si>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</si>
  <si>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</si>
  <si>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</si>
  <si>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</si>
  <si>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</si>
  <si>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</si>
  <si>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</si>
  <si>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</si>
  <si>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</si>
  <si>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</si>
  <si>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</si>
  <si>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</si>
  <si>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</si>
  <si>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</si>
  <si>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</si>
  <si>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</si>
  <si>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</si>
  <si>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</si>
  <si>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</si>
  <si>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</si>
  <si>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</si>
  <si>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</si>
  <si>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</si>
  <si>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</si>
  <si>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</si>
  <si>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</si>
  <si>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</si>
  <si>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</si>
  <si>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</si>
  <si>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</si>
  <si>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</si>
  <si>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</si>
  <si>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</si>
  <si>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</si>
  <si>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</si>
  <si>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</si>
  <si>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</si>
  <si>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</si>
  <si>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</si>
  <si>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</si>
  <si>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</si>
  <si>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</si>
  <si>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</si>
  <si>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</si>
  <si>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</si>
  <si>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</si>
  <si>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</si>
  <si>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</si>
  <si>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</si>
  <si>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</si>
  <si>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</si>
  <si>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</si>
  <si>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</si>
  <si>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</si>
  <si>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</si>
  <si>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</si>
  <si>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</si>
  <si>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</si>
  <si>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</si>
  <si>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</si>
  <si>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</si>
  <si>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</si>
  <si>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</si>
  <si>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</si>
  <si>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</si>
  <si>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</si>
  <si>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</si>
  <si>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</si>
  <si>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</si>
  <si>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</si>
  <si>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</si>
  <si>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</si>
  <si>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</si>
  <si>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</si>
  <si>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</si>
  <si>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</si>
  <si>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</si>
  <si>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</si>
  <si>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</si>
  <si>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</si>
  <si>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</si>
  <si>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</si>
  <si>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</si>
  <si>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</si>
  <si>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</si>
  <si>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</si>
  <si>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</si>
  <si>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</si>
  <si>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</si>
  <si>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</si>
  <si>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</si>
  <si>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</si>
  <si>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</si>
  <si>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</si>
  <si>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</si>
  <si>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</si>
  <si>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</si>
  <si>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</si>
  <si>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</si>
  <si>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</si>
  <si>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</si>
  <si>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</si>
  <si>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</si>
  <si>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</si>
  <si>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</si>
  <si>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</si>
  <si>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</si>
  <si>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</si>
  <si>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</si>
  <si>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</si>
  <si>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</si>
  <si>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</si>
  <si>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</si>
  <si>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</si>
  <si>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</si>
  <si>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</si>
  <si>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</si>
  <si>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</si>
  <si>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</si>
  <si>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</si>
  <si>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</si>
  <si>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</si>
  <si>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</si>
  <si>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</si>
  <si>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</si>
  <si>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</si>
  <si>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</si>
  <si>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</si>
  <si>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</si>
  <si>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</si>
  <si>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</si>
  <si>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</si>
  <si>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</si>
  <si>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</si>
  <si>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</si>
  <si>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</si>
  <si>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</si>
  <si>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</si>
  <si>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</si>
  <si>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</si>
  <si>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</si>
  <si>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</si>
  <si>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</si>
  <si>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</si>
  <si>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</si>
  <si>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</si>
  <si>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</si>
  <si>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</si>
  <si>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</si>
  <si>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</si>
  <si>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</si>
  <si>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</si>
  <si>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</si>
  <si>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</si>
  <si>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</si>
  <si>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</si>
  <si>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</si>
  <si>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</si>
  <si>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</si>
  <si>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</si>
  <si>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</si>
  <si>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</si>
  <si>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</si>
  <si>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</si>
  <si>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</si>
  <si>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</si>
  <si>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</si>
  <si>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</si>
  <si>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</si>
  <si>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</si>
  <si>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</si>
  <si>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</si>
  <si>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</si>
  <si>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</si>
  <si>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</si>
  <si>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</si>
  <si>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</si>
  <si>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</si>
  <si>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</si>
  <si>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</si>
  <si>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</si>
  <si>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</si>
  <si>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</si>
  <si>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</si>
  <si>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</si>
  <si>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</si>
  <si>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</si>
  <si>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</si>
  <si>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</si>
  <si>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</si>
  <si>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</si>
  <si>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</si>
  <si>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</si>
  <si>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</si>
  <si>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</si>
  <si>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</si>
  <si>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</si>
  <si>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</si>
  <si>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</si>
  <si>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</si>
  <si>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</si>
  <si>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</si>
  <si>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</si>
  <si>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</si>
  <si>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</si>
  <si>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</si>
  <si>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</si>
  <si>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</si>
  <si>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</si>
  <si>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</si>
  <si>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</si>
  <si>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</si>
  <si>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</si>
  <si>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</si>
  <si>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</si>
  <si>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</si>
  <si>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</si>
  <si>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</si>
  <si>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</si>
  <si>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</si>
  <si>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</si>
  <si>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</si>
  <si>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</si>
  <si>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</si>
  <si>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</si>
  <si>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</si>
  <si>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</si>
  <si>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</si>
  <si>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</si>
  <si>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</si>
  <si>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</si>
  <si>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</si>
  <si>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</si>
  <si>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</si>
  <si>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</si>
  <si>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</si>
  <si>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</si>
  <si>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</si>
  <si>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</si>
  <si>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</si>
  <si>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</si>
  <si>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</si>
  <si>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</si>
  <si>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</si>
  <si>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</si>
  <si>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</si>
  <si>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</si>
  <si>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</si>
  <si>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</si>
  <si>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</si>
  <si>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</si>
  <si>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</si>
  <si>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</si>
  <si>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</si>
  <si>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</si>
  <si>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</si>
  <si>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</si>
  <si>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</si>
  <si>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</si>
  <si>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</si>
  <si>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</si>
  <si>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</si>
  <si>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</si>
  <si>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</si>
  <si>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</si>
  <si>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</si>
  <si>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</si>
  <si>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</si>
  <si>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</si>
  <si>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</si>
  <si>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</si>
  <si>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</si>
  <si>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</si>
  <si>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</si>
  <si>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</si>
  <si>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</si>
  <si>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</si>
  <si>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</si>
  <si>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</si>
  <si>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</si>
  <si>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</si>
  <si>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</si>
  <si>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</si>
  <si>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</si>
  <si>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</si>
  <si>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</si>
  <si>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</si>
  <si>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</si>
  <si>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</si>
  <si>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</si>
  <si>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</si>
  <si>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</si>
  <si>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</si>
  <si>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</si>
  <si>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</si>
  <si>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</si>
  <si>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</si>
  <si>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</si>
  <si>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</si>
  <si>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</si>
  <si>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</si>
  <si>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</si>
  <si>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</si>
  <si>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</si>
  <si>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</si>
  <si>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</si>
  <si>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</si>
  <si>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</si>
  <si>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</si>
  <si>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</si>
  <si>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</si>
  <si>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</si>
  <si>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</si>
  <si>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</si>
  <si>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</si>
  <si>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</si>
  <si>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</si>
  <si>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</si>
  <si>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</si>
  <si>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</si>
  <si>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</si>
  <si>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</si>
  <si>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</si>
  <si>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</si>
  <si>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</si>
  <si>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</si>
  <si>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</si>
  <si>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</si>
  <si>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</si>
  <si>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</si>
  <si>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</si>
  <si>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</si>
  <si>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</si>
  <si>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</si>
  <si>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</si>
  <si>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</si>
  <si>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</si>
  <si>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</si>
  <si>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</si>
  <si>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</si>
  <si>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</si>
  <si>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</si>
  <si>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</si>
  <si>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</si>
  <si>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</si>
  <si>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</si>
  <si>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</si>
  <si>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</si>
  <si>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</si>
  <si>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</si>
  <si>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</si>
  <si>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</si>
  <si>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</si>
  <si>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</si>
  <si>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</si>
  <si>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</si>
  <si>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</si>
  <si>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</si>
  <si>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</si>
  <si>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</si>
  <si>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</si>
  <si>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</si>
  <si>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</si>
  <si>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</si>
  <si>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</si>
  <si>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</si>
  <si>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</si>
  <si>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</si>
  <si>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</si>
  <si>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</si>
  <si>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</si>
  <si>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</si>
  <si>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</si>
  <si>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</si>
  <si>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</si>
  <si>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</si>
  <si>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</si>
  <si>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</si>
  <si>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</si>
  <si>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</si>
  <si>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</si>
  <si>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</si>
  <si>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</si>
  <si>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</si>
  <si>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</si>
  <si>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</si>
  <si>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</si>
  <si>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</si>
  <si>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</si>
  <si>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</si>
  <si>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</si>
  <si>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</si>
  <si>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</si>
  <si>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</si>
  <si>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</si>
  <si>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</si>
  <si>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</si>
  <si>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</si>
  <si>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</si>
  <si>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</si>
  <si>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</si>
  <si>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</si>
  <si>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</si>
  <si>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</si>
  <si>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</si>
  <si>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</si>
  <si>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</si>
  <si>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</si>
  <si>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</si>
  <si>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</si>
  <si>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</si>
  <si>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</si>
  <si>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</si>
  <si>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</si>
  <si>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</si>
  <si>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</si>
  <si>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</si>
  <si>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</si>
  <si>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</si>
  <si>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</si>
  <si>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</si>
  <si>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</si>
  <si>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</si>
  <si>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</si>
  <si>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</si>
  <si>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</si>
  <si>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</si>
  <si>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</si>
  <si>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</si>
  <si>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</si>
  <si>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</si>
  <si>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</si>
  <si>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</si>
  <si>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</si>
  <si>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</si>
  <si>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</si>
  <si>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</si>
  <si>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</si>
  <si>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</si>
  <si>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</si>
  <si>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</si>
  <si>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</si>
  <si>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</si>
  <si>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</si>
  <si>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</si>
  <si>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</si>
  <si>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</si>
  <si>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</si>
  <si>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</si>
  <si>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</si>
  <si>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</si>
  <si>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</si>
  <si>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</si>
  <si>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</si>
  <si>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</si>
  <si>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</si>
  <si>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</si>
  <si>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</si>
  <si>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</si>
  <si>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</si>
  <si>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</si>
  <si>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</si>
  <si>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</si>
  <si>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</si>
  <si>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</si>
  <si>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</si>
  <si>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</si>
  <si>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</si>
  <si>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</si>
  <si>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</si>
  <si>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</si>
  <si>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</si>
  <si>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</si>
  <si>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</si>
  <si>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</si>
  <si>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</si>
  <si>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</si>
  <si>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</si>
  <si>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</si>
  <si>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</si>
  <si>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</si>
  <si>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</si>
  <si>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</si>
  <si>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</si>
  <si>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</si>
  <si>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</si>
  <si>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</si>
  <si>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</si>
  <si>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</si>
  <si>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</si>
  <si>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</si>
  <si>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</si>
  <si>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</si>
  <si>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</si>
  <si>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</si>
  <si>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</si>
  <si>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</si>
  <si>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</si>
  <si>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</si>
  <si>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</si>
  <si>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</si>
  <si>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</si>
  <si>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</si>
  <si>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</si>
  <si>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</si>
  <si>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</si>
  <si>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</si>
  <si>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</si>
  <si>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</si>
  <si>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</si>
  <si>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</si>
  <si>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</si>
  <si>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</si>
  <si>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</si>
  <si>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</si>
  <si>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</si>
  <si>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</si>
  <si>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</si>
  <si>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</si>
  <si>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</si>
  <si>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</si>
  <si>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</si>
  <si>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</si>
  <si>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</si>
  <si>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</si>
  <si>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</si>
  <si>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</si>
  <si>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</si>
  <si>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</si>
  <si>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</si>
  <si>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</si>
  <si>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</si>
  <si>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</si>
  <si>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</si>
  <si>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</si>
  <si>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</si>
  <si>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</si>
  <si>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</si>
  <si>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</si>
  <si>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</si>
  <si>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</si>
  <si>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</si>
  <si>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</si>
  <si>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</si>
  <si>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</si>
  <si>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</si>
  <si>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</si>
  <si>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</si>
  <si>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</si>
  <si>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</si>
  <si>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</si>
  <si>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</si>
  <si>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</si>
  <si>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</si>
  <si>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</si>
  <si>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</si>
  <si>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</si>
  <si>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</si>
  <si>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</si>
  <si>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</si>
  <si>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</si>
  <si>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</si>
  <si>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</si>
  <si>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</si>
  <si>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</si>
  <si>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</si>
  <si>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</si>
  <si>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</si>
  <si>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</si>
  <si>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</si>
  <si>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</si>
  <si>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</si>
  <si>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</si>
  <si>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</si>
  <si>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</si>
  <si>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</si>
  <si>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</si>
  <si>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</si>
  <si>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</si>
  <si>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</si>
  <si>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</si>
  <si>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</si>
  <si>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</si>
  <si>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</si>
  <si>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</si>
  <si>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</si>
  <si>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</si>
  <si>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</si>
  <si>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</si>
  <si>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</si>
  <si>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</si>
  <si>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</si>
  <si>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</si>
  <si>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</si>
  <si>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</si>
  <si>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</si>
  <si>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</si>
  <si>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</si>
  <si>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</si>
  <si>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</si>
  <si>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</si>
  <si>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</si>
  <si>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</si>
  <si>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</si>
  <si>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</si>
  <si>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</si>
  <si>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</si>
  <si>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</si>
  <si>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</si>
  <si>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</si>
  <si>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</si>
  <si>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</si>
  <si>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</si>
  <si>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</si>
  <si>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</si>
  <si>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</si>
  <si>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</si>
  <si>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</si>
  <si>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</si>
  <si>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</si>
  <si>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</si>
  <si>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</si>
  <si>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</si>
  <si>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</si>
  <si>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</si>
  <si>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</si>
  <si>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</si>
  <si>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</si>
  <si>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</si>
  <si>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</si>
  <si>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</si>
  <si>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</si>
  <si>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</si>
  <si>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</si>
  <si>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</si>
  <si>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</si>
  <si>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</si>
  <si>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</si>
  <si>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</si>
  <si>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</si>
  <si>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</si>
  <si>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</si>
  <si>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</si>
  <si>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</si>
  <si>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</si>
  <si>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</si>
  <si>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</si>
  <si>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</si>
  <si>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</si>
  <si>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</si>
  <si>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</si>
  <si>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</si>
  <si>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</si>
  <si>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</si>
  <si>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</si>
  <si>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</si>
  <si>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</si>
  <si>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</si>
  <si>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</si>
  <si>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</si>
  <si>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</si>
  <si>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</si>
  <si>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</si>
  <si>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</si>
  <si>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</si>
  <si>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</si>
  <si>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</si>
  <si>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</si>
  <si>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</si>
  <si>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</si>
  <si>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</si>
  <si>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</si>
  <si>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</si>
  <si>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</si>
  <si>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</si>
  <si>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</si>
  <si>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</si>
  <si>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</si>
  <si>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</si>
  <si>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</si>
  <si>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</si>
  <si>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</si>
  <si>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</si>
  <si>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</si>
  <si>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</si>
  <si>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</si>
  <si>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</si>
  <si>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</si>
  <si>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</si>
  <si>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</si>
  <si>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</si>
  <si>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</si>
  <si>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</si>
  <si>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</si>
  <si>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</si>
  <si>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</si>
  <si>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</si>
  <si>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</si>
  <si>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</si>
  <si>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</si>
  <si>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</si>
  <si>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</si>
  <si>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</si>
  <si>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</si>
  <si>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</si>
  <si>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</si>
  <si>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</si>
  <si>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</si>
  <si>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</si>
  <si>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</si>
  <si>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</si>
  <si>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</si>
  <si>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</si>
  <si>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</si>
  <si>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</si>
  <si>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</si>
  <si>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</si>
  <si>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</si>
  <si>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</si>
  <si>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</si>
  <si>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</si>
  <si>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</si>
  <si>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</si>
  <si>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</si>
  <si>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</si>
  <si>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</si>
  <si>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</si>
  <si>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</si>
  <si>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</si>
  <si>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</si>
  <si>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</si>
  <si>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</si>
  <si>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</si>
  <si>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</si>
  <si>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</si>
  <si>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</si>
  <si>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</si>
  <si>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</si>
  <si>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</si>
  <si>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</si>
  <si>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</si>
  <si>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</si>
  <si>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</si>
  <si>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</si>
  <si>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</si>
  <si>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</si>
  <si>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</si>
  <si>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</si>
  <si>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</si>
  <si>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</si>
  <si>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</si>
  <si>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</si>
  <si>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</si>
  <si>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</si>
  <si>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</si>
  <si>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</si>
  <si>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</si>
  <si>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</si>
  <si>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</si>
  <si>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</si>
  <si>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</si>
  <si>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</si>
  <si>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</si>
  <si>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</si>
  <si>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</si>
  <si>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</si>
  <si>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</si>
  <si>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</si>
  <si>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</si>
  <si>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</si>
  <si>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</si>
  <si>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</si>
  <si>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</si>
  <si>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</si>
  <si>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</si>
  <si>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</si>
  <si>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</si>
  <si>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</si>
  <si>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</si>
  <si>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</si>
  <si>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</si>
  <si>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</si>
  <si>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</si>
  <si>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</si>
  <si>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</si>
  <si>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</si>
  <si>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</si>
  <si>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</si>
  <si>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</si>
  <si>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</si>
  <si>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</si>
  <si>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</si>
  <si>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</si>
  <si>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</si>
  <si>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</si>
  <si>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</si>
  <si>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</si>
  <si>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</si>
  <si>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</si>
  <si>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</si>
  <si>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</si>
  <si>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</si>
  <si>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</si>
  <si>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</si>
  <si>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</si>
  <si>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</si>
  <si>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</si>
  <si>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</si>
  <si>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</si>
  <si>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</si>
  <si>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</si>
  <si>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</si>
  <si>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</si>
  <si>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</si>
  <si>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</si>
  <si>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</si>
  <si>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</si>
  <si>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</si>
  <si>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</si>
  <si>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</si>
  <si>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</si>
  <si>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</si>
  <si>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</si>
  <si>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</si>
  <si>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</si>
  <si>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</si>
  <si>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</si>
  <si>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</si>
  <si>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</si>
  <si>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</si>
  <si>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</si>
  <si>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</si>
  <si>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</si>
  <si>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</si>
  <si>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</si>
  <si>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</si>
  <si>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</si>
  <si>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</si>
  <si>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</si>
  <si>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</si>
  <si>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</si>
  <si>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</si>
  <si>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</si>
  <si>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</si>
  <si>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</si>
  <si>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</si>
  <si>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</si>
  <si>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</si>
  <si>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</si>
  <si>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</si>
  <si>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</si>
  <si>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</si>
  <si>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</si>
  <si>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</si>
  <si>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</si>
  <si>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</si>
  <si>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</si>
  <si>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</si>
  <si>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</si>
  <si>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</si>
  <si>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</si>
  <si>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</si>
  <si>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</si>
  <si>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</si>
  <si>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</si>
  <si>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</si>
  <si>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</si>
  <si>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</si>
  <si>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</si>
  <si>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</si>
  <si>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</si>
  <si>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</si>
  <si>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</si>
  <si>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</si>
  <si>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</si>
  <si>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</si>
  <si>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</si>
  <si>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</si>
  <si>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</si>
  <si>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</si>
  <si>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</si>
  <si>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</si>
  <si>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</si>
  <si>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</si>
  <si>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</si>
  <si>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</si>
  <si>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</si>
  <si>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</si>
  <si>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</si>
  <si>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</si>
  <si>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</si>
  <si>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</si>
  <si>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</si>
  <si>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</si>
  <si>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</si>
  <si>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</si>
  <si>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</si>
  <si>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</si>
  <si>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</si>
  <si>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</si>
  <si>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</si>
  <si>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</si>
  <si>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</si>
  <si>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</si>
  <si>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</si>
  <si>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</si>
  <si>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</si>
  <si>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</si>
  <si>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</si>
  <si>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</si>
  <si>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</si>
  <si>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</si>
  <si>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</si>
  <si>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</si>
  <si>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</si>
  <si>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</si>
  <si>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</si>
  <si>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</si>
  <si>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</si>
  <si>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</si>
  <si>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</si>
  <si>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</si>
  <si>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</si>
  <si>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</si>
  <si>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</si>
  <si>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</si>
  <si>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</si>
  <si>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</si>
  <si>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</si>
  <si>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</si>
  <si>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</si>
  <si>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</si>
  <si>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</si>
  <si>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</si>
  <si>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</si>
  <si>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</si>
  <si>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</si>
  <si>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</si>
  <si>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</si>
  <si>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</si>
  <si>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</si>
  <si>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</si>
  <si>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</si>
  <si>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</si>
  <si>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</si>
  <si>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</si>
  <si>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</si>
  <si>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</si>
  <si>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</si>
  <si>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</si>
  <si>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</si>
  <si>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</si>
  <si>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</si>
  <si>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</si>
  <si>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</si>
  <si>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</si>
  <si>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</si>
  <si>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</si>
  <si>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</si>
  <si>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</si>
  <si>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</si>
  <si>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</si>
  <si>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</si>
  <si>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</si>
  <si>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</si>
  <si>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</si>
  <si>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</si>
  <si>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</si>
  <si>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</si>
  <si>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</si>
  <si>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</si>
  <si>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</si>
  <si>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</si>
  <si>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</si>
  <si>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</si>
  <si>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</si>
  <si>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</si>
  <si>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</si>
  <si>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</si>
  <si>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</si>
  <si>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</si>
  <si>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</si>
  <si>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</si>
  <si>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</si>
  <si>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</si>
  <si>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</si>
  <si>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</si>
  <si>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</si>
  <si>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</si>
  <si>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</si>
  <si>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</si>
  <si>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</si>
  <si>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</si>
  <si>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</si>
  <si>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</si>
  <si>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</si>
  <si>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</si>
  <si>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</si>
  <si>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</si>
  <si>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</si>
  <si>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</si>
  <si>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</si>
  <si>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</si>
  <si>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</si>
  <si>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</si>
  <si>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</si>
  <si>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</si>
  <si>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</si>
  <si>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</si>
  <si>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</si>
  <si>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</si>
  <si>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</si>
  <si>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</si>
  <si>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</si>
  <si>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</si>
  <si>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</si>
  <si>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</si>
  <si>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</si>
  <si>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</si>
  <si>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</si>
  <si>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</si>
  <si>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</si>
  <si>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</si>
  <si>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</si>
  <si>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</si>
  <si>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</si>
  <si>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</si>
  <si>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</si>
  <si>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</si>
  <si>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</si>
  <si>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</si>
  <si>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</si>
  <si>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</si>
  <si>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</si>
  <si>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</si>
  <si>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</si>
  <si>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</si>
  <si>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</si>
  <si>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</si>
  <si>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</si>
  <si>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</si>
  <si>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</si>
  <si>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</si>
  <si>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</si>
  <si>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</si>
  <si>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</si>
  <si>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</si>
  <si>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</si>
  <si>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</si>
  <si>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</si>
  <si>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</si>
  <si>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</si>
  <si>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</si>
  <si>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</si>
  <si>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</si>
  <si>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</si>
  <si>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</si>
  <si>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</si>
  <si>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</si>
  <si>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</si>
  <si>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</si>
  <si>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</si>
  <si>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</si>
  <si>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</si>
  <si>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</si>
  <si>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</si>
  <si>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</si>
  <si>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</si>
  <si>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</si>
  <si>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</si>
  <si>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</si>
  <si>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</si>
  <si>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</si>
  <si>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</si>
  <si>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</si>
  <si>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</si>
  <si>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</si>
  <si>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</si>
  <si>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</si>
  <si>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</si>
  <si>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</si>
  <si>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</si>
  <si>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</si>
  <si>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</si>
  <si>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</si>
  <si>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</si>
  <si>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</si>
  <si>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</si>
  <si>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</si>
  <si>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</si>
  <si>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</si>
  <si>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</si>
  <si>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</si>
  <si>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</si>
  <si>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</si>
  <si>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</si>
  <si>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</si>
  <si>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</si>
  <si>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</si>
  <si>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</si>
  <si>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</si>
  <si>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</si>
  <si>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</si>
  <si>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</si>
  <si>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</si>
  <si>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</si>
  <si>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</si>
  <si>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</si>
  <si>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</si>
  <si>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</si>
  <si>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</si>
  <si>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</si>
  <si>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</si>
  <si>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</si>
  <si>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</si>
  <si>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</si>
  <si>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</si>
  <si>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</si>
  <si>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</si>
  <si>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</si>
  <si>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</si>
  <si>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</si>
  <si>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</si>
  <si>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</si>
  <si>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</si>
  <si>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</si>
  <si>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</si>
  <si>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</si>
  <si>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</si>
  <si>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</si>
  <si>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</si>
  <si>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</si>
  <si>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</si>
  <si>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</si>
  <si>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</si>
  <si>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</si>
  <si>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</si>
  <si>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</si>
  <si>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</si>
  <si>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</si>
  <si>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</si>
  <si>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</si>
  <si>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</si>
  <si>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</si>
  <si>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</si>
  <si>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</si>
  <si>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</si>
  <si>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</si>
  <si>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</si>
  <si>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</si>
  <si>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</si>
  <si>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</si>
  <si>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</si>
  <si>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</si>
  <si>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</si>
  <si>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</si>
  <si>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</si>
  <si>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</si>
  <si>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</si>
  <si>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</si>
  <si>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</si>
  <si>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</si>
  <si>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</si>
  <si>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</si>
  <si>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</si>
  <si>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</si>
  <si>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</si>
  <si>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</si>
  <si>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</si>
  <si>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</si>
  <si>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</si>
  <si>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</si>
  <si>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</si>
  <si>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</si>
  <si>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</si>
  <si>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</si>
  <si>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</si>
  <si>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</si>
  <si>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</si>
  <si>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</si>
  <si>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</si>
  <si>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</si>
  <si>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</si>
  <si>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</si>
  <si>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</si>
  <si>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</si>
  <si>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</si>
  <si>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</si>
  <si>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</si>
  <si>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</si>
  <si>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</si>
  <si>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</si>
  <si>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</si>
  <si>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</si>
  <si>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</si>
  <si>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</si>
  <si>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</si>
  <si>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</si>
  <si>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</si>
  <si>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</si>
  <si>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</si>
  <si>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</si>
  <si>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</si>
  <si>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</si>
  <si>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</si>
  <si>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</si>
  <si>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</si>
  <si>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</si>
  <si>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</si>
  <si>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</si>
  <si>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</si>
  <si>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</si>
  <si>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</si>
  <si>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</si>
  <si>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</si>
  <si>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</si>
  <si>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</si>
  <si>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</si>
  <si>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</si>
  <si>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</si>
  <si>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</si>
  <si>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</si>
  <si>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</si>
  <si>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</si>
  <si>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</si>
  <si>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</si>
  <si>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</si>
  <si>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</si>
  <si>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</si>
  <si>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</si>
  <si>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</si>
  <si>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</si>
  <si>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</si>
  <si>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</si>
  <si>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</si>
  <si>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</si>
  <si>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</si>
  <si>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</si>
  <si>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</si>
  <si>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</si>
  <si>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</si>
  <si>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</si>
  <si>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</si>
  <si>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</si>
  <si>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</si>
  <si>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</si>
  <si>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</si>
  <si>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</si>
  <si>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</si>
  <si>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</si>
  <si>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</si>
  <si>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</si>
  <si>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</si>
  <si>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</si>
  <si>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</si>
  <si>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</si>
  <si>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</si>
  <si>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</si>
  <si>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</si>
  <si>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</si>
  <si>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</si>
  <si>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</si>
  <si>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</si>
  <si>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</si>
  <si>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</si>
  <si>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</si>
  <si>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</si>
  <si>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</si>
  <si>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</si>
  <si>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</si>
  <si>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</si>
  <si>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</si>
  <si>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</si>
  <si>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</si>
  <si>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</si>
  <si>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</si>
  <si>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</si>
  <si>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</si>
  <si>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</si>
  <si>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</si>
  <si>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</si>
  <si>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</si>
  <si>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</si>
  <si>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</si>
  <si>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</si>
  <si>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</si>
  <si>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</si>
  <si>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</si>
  <si>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</si>
  <si>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</si>
  <si>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</si>
  <si>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</si>
  <si>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</si>
  <si>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</si>
  <si>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</si>
  <si>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</si>
  <si>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</si>
  <si>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</si>
  <si>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</si>
  <si>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</si>
  <si>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</si>
  <si>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</si>
  <si>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</si>
  <si>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</si>
  <si>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</si>
  <si>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</si>
  <si>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</si>
  <si>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</si>
  <si>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</si>
  <si>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</si>
  <si>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</si>
  <si>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</si>
  <si>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</si>
  <si>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</si>
  <si>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</si>
  <si>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</si>
  <si>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</si>
  <si>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</si>
  <si>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</si>
  <si>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</si>
  <si>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</si>
  <si>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</si>
  <si>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</si>
  <si>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</si>
  <si>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</si>
  <si>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</si>
  <si>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</si>
  <si>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</si>
  <si>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</si>
  <si>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</si>
  <si>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</si>
  <si>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</si>
  <si>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</si>
  <si>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</si>
  <si>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</si>
  <si>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</si>
  <si>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</si>
  <si>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</si>
  <si>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</si>
  <si>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</si>
  <si>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</si>
  <si>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</si>
  <si>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</si>
  <si>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</si>
  <si>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</si>
  <si>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</si>
  <si>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</si>
  <si>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</si>
  <si>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</si>
  <si>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</si>
  <si>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</si>
  <si>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</si>
  <si>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</si>
  <si>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</si>
  <si>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</si>
  <si>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</si>
  <si>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</si>
  <si>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</si>
  <si>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</si>
  <si>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</si>
  <si>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</si>
  <si>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</si>
  <si>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</si>
  <si>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</si>
  <si>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</si>
  <si>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</si>
  <si>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</si>
  <si>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</si>
  <si>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</si>
  <si>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</si>
  <si>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</si>
  <si>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</si>
  <si>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</si>
  <si>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</si>
  <si>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</si>
  <si>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</si>
  <si>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</si>
  <si>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</si>
  <si>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</si>
  <si>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</si>
  <si>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</si>
  <si>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</si>
  <si>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</si>
  <si>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</si>
  <si>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</si>
  <si>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</si>
  <si>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</si>
  <si>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</si>
  <si>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</si>
  <si>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</si>
  <si>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</si>
  <si>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</si>
  <si>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</si>
  <si>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</si>
  <si>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</si>
  <si>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</si>
  <si>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</si>
  <si>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</si>
  <si>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</si>
  <si>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</si>
  <si>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</si>
  <si>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</si>
  <si>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</si>
  <si>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</si>
  <si>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</si>
  <si>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</si>
  <si>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</si>
  <si>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</si>
  <si>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</si>
  <si>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</si>
  <si>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</si>
  <si>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</si>
  <si>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</si>
  <si>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</si>
  <si>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</si>
  <si>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</si>
  <si>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</si>
  <si>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</si>
  <si>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</si>
  <si>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</si>
  <si>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</si>
  <si>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</si>
  <si>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</si>
  <si>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</si>
  <si>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</si>
  <si>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</si>
  <si>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</si>
  <si>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</si>
  <si>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</si>
  <si>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</si>
  <si>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</si>
  <si>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</si>
  <si>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</si>
  <si>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</si>
  <si>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</si>
  <si>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</si>
  <si>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</si>
  <si>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</si>
  <si>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</si>
  <si>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</si>
  <si>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</si>
  <si>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</si>
  <si>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</si>
  <si>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</si>
  <si>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</si>
  <si>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</si>
  <si>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</si>
  <si>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</si>
  <si>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</si>
  <si>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</si>
  <si>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</si>
  <si>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</si>
  <si>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</si>
  <si>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</si>
  <si>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</si>
  <si>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</si>
  <si>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</si>
  <si>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</si>
  <si>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</si>
  <si>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</si>
  <si>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</si>
  <si>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</si>
  <si>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</si>
  <si>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</si>
  <si>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</si>
  <si>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</si>
  <si>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</si>
  <si>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</si>
  <si>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</si>
  <si>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</si>
  <si>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</si>
  <si>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</si>
  <si>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</si>
  <si>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</si>
  <si>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</si>
  <si>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</si>
  <si>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</si>
  <si>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</si>
  <si>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</si>
  <si>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</si>
  <si>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</si>
  <si>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</si>
  <si>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</si>
  <si>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</si>
  <si>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</si>
  <si>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</si>
  <si>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</si>
  <si>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</si>
  <si>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</si>
  <si>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</si>
  <si>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</si>
  <si>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</si>
  <si>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</si>
  <si>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</si>
  <si>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</si>
  <si>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</si>
  <si>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</si>
  <si>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</si>
  <si>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</si>
  <si>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</si>
  <si>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</si>
  <si>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</si>
  <si>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</si>
  <si>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</si>
  <si>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</si>
  <si>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</si>
  <si>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</si>
  <si>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</si>
  <si>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</si>
  <si>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</si>
  <si>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</si>
  <si>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</si>
  <si>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</si>
  <si>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</si>
  <si>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</si>
  <si>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</si>
  <si>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</si>
  <si>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</si>
  <si>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</si>
  <si>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</si>
  <si>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</si>
  <si>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</si>
  <si>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</si>
  <si>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</si>
  <si>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</si>
  <si>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</si>
  <si>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</si>
  <si>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</si>
  <si>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</si>
  <si>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</si>
  <si>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</si>
  <si>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</si>
  <si>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</si>
  <si>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</si>
  <si>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</si>
  <si>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</si>
  <si>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</si>
  <si>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</si>
  <si>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</si>
  <si>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</si>
  <si>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</si>
  <si>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</si>
  <si>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</si>
  <si>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</si>
  <si>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</si>
  <si>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</si>
  <si>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</si>
  <si>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</si>
  <si>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</si>
  <si>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</si>
  <si>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</si>
  <si>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</si>
  <si>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</si>
  <si>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</si>
  <si>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</si>
  <si>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</si>
  <si>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</si>
  <si>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</si>
  <si>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</si>
  <si>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</si>
  <si>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</si>
  <si>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</si>
  <si>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</si>
  <si>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</si>
  <si>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</si>
  <si>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</si>
  <si>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</si>
  <si>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</si>
  <si>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</si>
  <si>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</si>
  <si>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</si>
  <si>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</si>
  <si>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</si>
  <si>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</si>
  <si>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</si>
  <si>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</si>
  <si>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</si>
  <si>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</si>
  <si>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</si>
  <si>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</si>
  <si>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</si>
  <si>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</si>
  <si>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</si>
  <si>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</si>
  <si>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</si>
  <si>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</si>
  <si>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</si>
  <si>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</si>
  <si>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</si>
  <si>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</si>
  <si>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</si>
  <si>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</si>
  <si>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</si>
  <si>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</si>
  <si>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</si>
  <si>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</si>
  <si>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</si>
  <si>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</si>
  <si>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</si>
  <si>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</si>
  <si>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</si>
  <si>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</si>
  <si>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</si>
  <si>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</si>
  <si>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</si>
  <si>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</si>
  <si>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</si>
  <si>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</si>
  <si>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</si>
  <si>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</si>
  <si>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</si>
  <si>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</si>
  <si>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</si>
  <si>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</si>
  <si>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</si>
  <si>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</si>
  <si>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</si>
  <si>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</si>
  <si>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</si>
  <si>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</si>
  <si>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</si>
  <si>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</si>
  <si>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</si>
  <si>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</si>
  <si>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</si>
  <si>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</si>
  <si>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</si>
  <si>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</si>
  <si>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</si>
  <si>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</si>
  <si>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</si>
  <si>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</si>
  <si>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</si>
  <si>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</si>
  <si>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</si>
  <si>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</si>
  <si>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</si>
  <si>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</si>
  <si>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</si>
  <si>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</si>
  <si>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</si>
  <si>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</si>
  <si>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</si>
  <si>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</si>
  <si>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</si>
  <si>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</si>
  <si>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</si>
  <si>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</si>
  <si>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</si>
  <si>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</si>
  <si>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</si>
  <si>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</si>
  <si>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</si>
  <si>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</si>
  <si>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</si>
  <si>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</si>
  <si>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</si>
  <si>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</si>
  <si>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</si>
  <si>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</si>
  <si>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</si>
  <si>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</si>
  <si>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</si>
  <si>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</si>
  <si>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</si>
  <si>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</si>
  <si>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</si>
  <si>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</si>
  <si>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</si>
  <si>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</si>
  <si>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</si>
  <si>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</si>
  <si>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</si>
  <si>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</si>
  <si>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</si>
  <si>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</si>
  <si>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</si>
  <si>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</si>
  <si>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</si>
  <si>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</si>
  <si>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</si>
  <si>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</si>
  <si>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</si>
  <si>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</si>
  <si>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</si>
  <si>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</si>
  <si>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</si>
  <si>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</si>
  <si>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</si>
  <si>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</si>
  <si>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</si>
  <si>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</si>
  <si>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</si>
  <si>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</si>
  <si>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</si>
  <si>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</si>
  <si>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</si>
  <si>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</si>
  <si>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</si>
  <si>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</si>
  <si>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</si>
  <si>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</si>
  <si>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</si>
  <si>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</si>
  <si>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</si>
  <si>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</si>
  <si>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</si>
  <si>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</si>
  <si>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</si>
  <si>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</si>
  <si>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</si>
  <si>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</si>
  <si>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</si>
  <si>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</si>
  <si>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</si>
  <si>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</si>
  <si>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</si>
  <si>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</si>
  <si>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</si>
  <si>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</si>
  <si>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</si>
  <si>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</si>
  <si>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</si>
  <si>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</si>
  <si>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</si>
  <si>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</si>
  <si>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</si>
  <si>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</si>
  <si>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</si>
  <si>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</si>
  <si>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</si>
  <si>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</si>
  <si>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</si>
  <si>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</si>
  <si>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</si>
  <si>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</si>
  <si>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</si>
  <si>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</si>
  <si>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</si>
  <si>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</si>
  <si>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</si>
  <si>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</si>
  <si>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</si>
  <si>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</si>
  <si>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</si>
  <si>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</si>
  <si>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</si>
  <si>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</si>
  <si>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</si>
  <si>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</si>
  <si>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</si>
  <si>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</si>
  <si>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</si>
  <si>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</si>
  <si>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</si>
  <si>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</si>
  <si>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</si>
  <si>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</si>
  <si>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</si>
  <si>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</si>
  <si>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</si>
  <si>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</si>
  <si>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</si>
  <si>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</si>
  <si>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</si>
  <si>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</si>
  <si>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</si>
  <si>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</si>
  <si>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</si>
  <si>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</si>
  <si>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</si>
  <si>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</si>
  <si>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</si>
  <si>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</si>
  <si>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</si>
  <si>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</si>
  <si>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</si>
  <si>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</si>
  <si>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</si>
  <si>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</si>
  <si>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</si>
  <si>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</si>
  <si>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</si>
  <si>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</si>
  <si>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</si>
  <si>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</si>
  <si>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</si>
  <si>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</si>
  <si>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</si>
  <si>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</si>
  <si>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</si>
  <si>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</si>
  <si>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</si>
  <si>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</si>
  <si>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</si>
  <si>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</si>
  <si>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</si>
  <si>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</si>
  <si>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</si>
  <si>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</si>
  <si>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</si>
  <si>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</si>
  <si>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</si>
  <si>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</si>
  <si>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</si>
  <si>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</si>
  <si>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</si>
  <si>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</si>
  <si>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</si>
  <si>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</si>
  <si>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</si>
  <si>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</si>
  <si>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</si>
  <si>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</si>
  <si>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</si>
  <si>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</si>
  <si>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</si>
  <si>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</si>
  <si>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</si>
  <si>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</si>
  <si>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</si>
  <si>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</si>
  <si>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</si>
  <si>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</si>
  <si>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</si>
  <si>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</si>
  <si>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</si>
  <si>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</si>
  <si>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</si>
  <si>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</si>
  <si>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</si>
  <si>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</si>
  <si>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</si>
  <si>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</si>
  <si>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</si>
  <si>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</si>
  <si>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</si>
  <si>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</si>
  <si>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</si>
  <si>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</si>
  <si>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</si>
  <si>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</si>
  <si>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</si>
  <si>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</si>
  <si>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</si>
  <si>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</si>
  <si>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</si>
  <si>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</si>
  <si>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</si>
  <si>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</si>
  <si>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</si>
  <si>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</si>
  <si>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</si>
  <si>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</si>
  <si>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</si>
  <si>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</si>
  <si>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</si>
  <si>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</si>
  <si>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</si>
  <si>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</si>
  <si>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</si>
  <si>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</si>
  <si>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</si>
  <si>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</si>
  <si>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</si>
  <si>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</si>
  <si>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</si>
  <si>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</si>
  <si>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</si>
  <si>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</si>
  <si>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</si>
  <si>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</si>
  <si>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</si>
  <si>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</si>
  <si>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</si>
  <si>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</si>
  <si>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</si>
  <si>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</si>
  <si>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</si>
  <si>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</si>
  <si>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</si>
  <si>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</si>
  <si>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</si>
  <si>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</si>
  <si>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</si>
  <si>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</si>
  <si>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</si>
  <si>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</si>
  <si>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</si>
  <si>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</si>
  <si>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</si>
  <si>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</si>
  <si>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</si>
  <si>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</si>
  <si>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</si>
  <si>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</si>
  <si>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</si>
  <si>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</si>
  <si>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</si>
  <si>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</si>
  <si>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</si>
  <si>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</si>
  <si>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</si>
  <si>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</si>
  <si>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</si>
  <si>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</si>
  <si>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</si>
  <si>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</si>
  <si>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</si>
  <si>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</si>
  <si>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</si>
  <si>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</si>
  <si>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</si>
  <si>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</si>
  <si>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</si>
  <si>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</si>
  <si>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</si>
  <si>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</si>
  <si>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</si>
  <si>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</si>
  <si>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</si>
  <si>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</si>
  <si>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</si>
  <si>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</si>
  <si>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</si>
  <si>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</si>
  <si>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</si>
  <si>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</si>
  <si>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</si>
  <si>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</si>
  <si>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</si>
  <si>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</si>
  <si>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</si>
  <si>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</si>
  <si>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</si>
  <si>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</si>
  <si>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</si>
  <si>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</si>
  <si>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</si>
  <si>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</si>
  <si>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</si>
  <si>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</si>
  <si>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</si>
  <si>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</si>
  <si>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</si>
  <si>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</si>
  <si>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</si>
  <si>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</si>
  <si>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</si>
  <si>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</si>
  <si>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</si>
  <si>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</si>
  <si>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</si>
  <si>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</si>
  <si>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</si>
  <si>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</si>
  <si>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</si>
  <si>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</si>
  <si>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</si>
  <si>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</si>
  <si>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</si>
  <si>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</si>
  <si>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</si>
  <si>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</si>
  <si>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</si>
  <si>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</si>
  <si>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</si>
  <si>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</si>
  <si>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</si>
  <si>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</si>
  <si>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</si>
  <si>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</si>
  <si>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</si>
  <si>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</si>
  <si>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</si>
  <si>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</si>
  <si>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</si>
  <si>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</si>
  <si>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</si>
  <si>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</si>
  <si>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</si>
  <si>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</si>
  <si>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</si>
  <si>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</si>
  <si>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</si>
  <si>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</si>
  <si>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</si>
  <si>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</si>
  <si>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</si>
  <si>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</si>
  <si>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</si>
  <si>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</si>
  <si>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</si>
  <si>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</si>
  <si>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</si>
  <si>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</si>
  <si>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</si>
  <si>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</si>
  <si>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</si>
  <si>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</si>
  <si>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</si>
  <si>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</si>
  <si>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</si>
  <si>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</si>
  <si>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</si>
  <si>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</si>
  <si>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</si>
  <si>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</si>
  <si>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</si>
  <si>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</si>
  <si>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</si>
  <si>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</si>
  <si>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</si>
  <si>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</si>
  <si>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</si>
  <si>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</si>
  <si>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</si>
  <si>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</si>
  <si>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</si>
  <si>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</si>
  <si>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</si>
  <si>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</si>
  <si>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</si>
  <si>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</si>
  <si>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</si>
  <si>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</si>
  <si>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</si>
  <si>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</si>
  <si>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</si>
  <si>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</si>
  <si>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</si>
  <si>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</si>
  <si>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</si>
  <si>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</si>
  <si>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</si>
  <si>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</si>
  <si>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</si>
  <si>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</si>
  <si>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</si>
  <si>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</si>
  <si>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</si>
  <si>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</si>
  <si>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</si>
  <si>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</si>
  <si>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</si>
  <si>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</si>
  <si>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</si>
  <si>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</si>
  <si>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</si>
  <si>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</si>
  <si>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</si>
  <si>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</si>
  <si>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</si>
  <si>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</si>
  <si>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</si>
  <si>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</si>
  <si>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</si>
  <si>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</si>
  <si>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</si>
  <si>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</si>
  <si>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</si>
  <si>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</si>
  <si>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</si>
  <si>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</si>
  <si>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</si>
  <si>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</si>
  <si>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</si>
  <si>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</si>
  <si>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</si>
  <si>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</si>
  <si>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</si>
  <si>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</si>
  <si>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</si>
  <si>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</si>
  <si>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</si>
  <si>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</si>
  <si>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</si>
  <si>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</si>
  <si>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</si>
  <si>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</si>
  <si>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</si>
  <si>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</si>
  <si>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</si>
  <si>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</si>
  <si>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</si>
  <si>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</si>
  <si>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</si>
  <si>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</si>
  <si>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</si>
  <si>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</si>
  <si>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</si>
  <si>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</si>
  <si>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</si>
  <si>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</si>
  <si>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</si>
  <si>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</si>
  <si>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</si>
  <si>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</si>
  <si>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</si>
  <si>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</si>
  <si>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</si>
  <si>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</si>
  <si>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</si>
  <si>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</si>
  <si>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</si>
  <si>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</si>
  <si>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</si>
  <si>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</si>
  <si>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</si>
  <si>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</si>
  <si>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</si>
  <si>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</si>
  <si>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</si>
  <si>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</si>
  <si>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</si>
  <si>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</si>
  <si>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</si>
  <si>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</si>
  <si>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</si>
  <si>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</si>
  <si>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</si>
  <si>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</si>
  <si>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</si>
  <si>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</si>
  <si>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</si>
  <si>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</si>
  <si>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</si>
  <si>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</si>
  <si>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</si>
  <si>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</si>
  <si>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</si>
  <si>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</si>
  <si>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</si>
  <si>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</si>
  <si>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</si>
  <si>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</si>
  <si>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</si>
  <si>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</si>
  <si>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</si>
  <si>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</si>
  <si>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</si>
  <si>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</si>
  <si>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</si>
  <si>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</si>
  <si>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</si>
  <si>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</si>
  <si>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</si>
  <si>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</si>
  <si>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</si>
  <si>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</si>
  <si>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</si>
  <si>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</si>
  <si>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</si>
  <si>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</si>
  <si>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</si>
  <si>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</si>
  <si>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</si>
  <si>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</si>
  <si>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</si>
  <si>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</si>
  <si>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</si>
  <si>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</si>
  <si>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</si>
  <si>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</si>
  <si>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</si>
  <si>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</si>
  <si>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</si>
  <si>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</si>
  <si>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</si>
  <si>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</si>
  <si>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</si>
  <si>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</si>
  <si>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</si>
  <si>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</si>
  <si>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</si>
  <si>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</si>
  <si>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</si>
  <si>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</si>
  <si>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</si>
  <si>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</si>
  <si>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</si>
  <si>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</si>
  <si>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</si>
  <si>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</si>
  <si>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</si>
  <si>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</si>
  <si>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</si>
  <si>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</si>
  <si>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</si>
  <si>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</si>
  <si>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</si>
  <si>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</si>
  <si>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</si>
  <si>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</si>
  <si>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</si>
  <si>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</si>
  <si>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</si>
  <si>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</si>
  <si>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</si>
  <si>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</si>
  <si>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</si>
  <si>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</si>
  <si>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</si>
  <si>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</si>
  <si>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</si>
  <si>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</si>
  <si>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</si>
  <si>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</si>
  <si>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</si>
  <si>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</si>
  <si>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</si>
  <si>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</si>
  <si>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</si>
  <si>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</si>
  <si>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</si>
  <si>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</si>
  <si>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</si>
  <si>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</si>
  <si>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</si>
  <si>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</si>
  <si>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</si>
  <si>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</si>
  <si>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</si>
  <si>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</si>
  <si>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</si>
  <si>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</si>
  <si>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</si>
  <si>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</si>
  <si>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</si>
  <si>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</si>
  <si>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</si>
  <si>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</si>
  <si>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</si>
  <si>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</si>
  <si>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</si>
  <si>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</si>
  <si>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</si>
  <si>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</si>
  <si>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</si>
  <si>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</si>
  <si>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</si>
  <si>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</si>
  <si>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</si>
  <si>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</si>
  <si>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</si>
  <si>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</si>
  <si>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</si>
  <si>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</si>
  <si>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</si>
  <si>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</si>
  <si>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</si>
  <si>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</si>
  <si>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</si>
  <si>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</si>
  <si>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</si>
  <si>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</si>
  <si>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</si>
  <si>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</si>
  <si>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</si>
  <si>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</si>
  <si>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</si>
  <si>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</si>
  <si>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</si>
  <si>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</si>
  <si>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</si>
  <si>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</si>
  <si>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</si>
  <si>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</si>
  <si>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</si>
  <si>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</si>
  <si>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</si>
  <si>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</si>
  <si>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</si>
  <si>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</si>
  <si>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</si>
  <si>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</si>
  <si>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</si>
  <si>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</si>
  <si>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</si>
  <si>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</si>
  <si>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</si>
  <si>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</si>
  <si>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</si>
  <si>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</si>
  <si>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</si>
  <si>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</si>
  <si>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</si>
  <si>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</si>
  <si>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</si>
  <si>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</si>
  <si>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</si>
  <si>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</si>
  <si>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</si>
  <si>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</si>
  <si>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</si>
  <si>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</si>
  <si>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</si>
  <si>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</si>
  <si>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</si>
  <si>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</si>
  <si>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</si>
  <si>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</si>
  <si>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</si>
  <si>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</si>
  <si>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</si>
  <si>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</si>
  <si>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</si>
  <si>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</si>
  <si>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</si>
  <si>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</si>
  <si>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</si>
  <si>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</si>
  <si>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</si>
  <si>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</si>
  <si>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</si>
  <si>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</si>
  <si>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</si>
  <si>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</si>
  <si>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</si>
  <si>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</si>
  <si>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</si>
  <si>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</si>
  <si>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</si>
  <si>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</si>
  <si>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</si>
  <si>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</si>
  <si>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</si>
  <si>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</si>
  <si>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</si>
  <si>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</si>
  <si>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</si>
  <si>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</si>
  <si>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</si>
  <si>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</si>
  <si>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</si>
  <si>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</si>
  <si>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</si>
  <si>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</si>
  <si>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</si>
  <si>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</si>
  <si>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</si>
  <si>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</si>
  <si>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</si>
  <si>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</si>
  <si>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</si>
  <si>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</si>
  <si>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</si>
  <si>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</si>
  <si>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</si>
  <si>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</si>
  <si>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</si>
  <si>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</si>
  <si>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</si>
  <si>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</si>
  <si>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</si>
  <si>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</si>
  <si>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</si>
  <si>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</si>
  <si>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</si>
  <si>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</si>
  <si>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</si>
  <si>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</si>
  <si>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</si>
  <si>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</si>
  <si>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</si>
  <si>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</si>
  <si>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</si>
  <si>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</si>
  <si>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</si>
  <si>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</si>
  <si>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</si>
  <si>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</si>
  <si>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</si>
  <si>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</si>
  <si>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</si>
  <si>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</si>
  <si>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</si>
  <si>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</si>
  <si>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</si>
  <si>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</si>
  <si>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</si>
  <si>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</si>
  <si>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</si>
  <si>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</si>
  <si>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</si>
  <si>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</si>
  <si>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</si>
  <si>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</si>
  <si>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</si>
  <si>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</si>
  <si>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</si>
  <si>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</si>
  <si>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</si>
  <si>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</si>
  <si>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</si>
  <si>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</si>
  <si>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</si>
  <si>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</si>
  <si>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</si>
  <si>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</si>
  <si>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</si>
  <si>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</si>
  <si>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</si>
  <si>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</si>
  <si>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</si>
  <si>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</si>
  <si>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</si>
  <si>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</si>
  <si>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</si>
  <si>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</si>
  <si>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</si>
  <si>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</si>
  <si>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</si>
  <si>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</si>
  <si>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</si>
  <si>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</si>
  <si>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</si>
  <si>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</si>
  <si>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</si>
  <si>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</si>
  <si>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</si>
  <si>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</si>
  <si>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</si>
  <si>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</si>
  <si>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</si>
  <si>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</si>
  <si>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</si>
  <si>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</si>
  <si>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</si>
  <si>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</si>
  <si>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</si>
  <si>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</si>
  <si>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</si>
  <si>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</si>
  <si>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</si>
  <si>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</si>
  <si>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</si>
  <si>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</si>
  <si>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</si>
  <si>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</si>
  <si>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</si>
  <si>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</si>
  <si>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</si>
  <si>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</si>
  <si>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</si>
  <si>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</si>
  <si>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</si>
  <si>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</si>
  <si>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</si>
  <si>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</si>
  <si>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</si>
  <si>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</si>
  <si>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</si>
  <si>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</si>
  <si>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</si>
  <si>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</si>
  <si>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</si>
  <si>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</si>
  <si>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</si>
  <si>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</si>
  <si>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</si>
  <si>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</si>
  <si>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</si>
  <si>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</si>
  <si>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</si>
  <si>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</si>
  <si>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</si>
  <si>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</si>
  <si>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</si>
  <si>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</si>
  <si>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</si>
  <si>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</si>
  <si>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</si>
  <si>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</si>
  <si>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</si>
  <si>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</si>
  <si>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</si>
  <si>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</si>
  <si>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</si>
  <si>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</si>
  <si>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</si>
  <si>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</si>
  <si>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</si>
  <si>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</si>
  <si>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</si>
  <si>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</si>
  <si>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</si>
  <si>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</si>
  <si>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</si>
  <si>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</si>
  <si>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</si>
  <si>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</si>
  <si>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</si>
  <si>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</si>
  <si>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</si>
  <si>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</si>
  <si>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</si>
  <si>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</si>
  <si>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</si>
  <si>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</si>
  <si>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</si>
  <si>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</si>
  <si>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</si>
  <si>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</si>
  <si>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</si>
  <si>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</si>
  <si>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</si>
  <si>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</si>
  <si>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</si>
  <si>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</si>
  <si>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</si>
  <si>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</si>
  <si>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</si>
  <si>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</si>
  <si>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</si>
  <si>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</si>
  <si>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</si>
  <si>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</si>
  <si>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</si>
  <si>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</si>
  <si>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</si>
  <si>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</si>
  <si>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</si>
  <si>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</si>
  <si>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</si>
  <si>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</si>
  <si>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</si>
  <si>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</si>
  <si>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</si>
  <si>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</si>
  <si>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</si>
  <si>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</si>
  <si>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</si>
  <si>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</si>
  <si>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</si>
  <si>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</si>
  <si>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</si>
  <si>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</si>
  <si>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</si>
  <si>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</si>
  <si>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</si>
  <si>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</si>
  <si>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</si>
  <si>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</si>
  <si>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</si>
  <si>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</si>
  <si>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</si>
  <si>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</si>
  <si>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</si>
  <si>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</si>
  <si>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</si>
  <si>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</si>
  <si>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</si>
  <si>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</si>
  <si>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</si>
  <si>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</si>
  <si>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</si>
  <si>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</si>
  <si>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</si>
  <si>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</si>
  <si>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</si>
  <si>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</si>
  <si>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</si>
  <si>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</si>
  <si>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</si>
  <si>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</si>
  <si>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</si>
  <si>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</si>
  <si>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</si>
  <si>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</si>
  <si>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</si>
  <si>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</si>
  <si>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</si>
  <si>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</si>
  <si>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</si>
  <si>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</si>
  <si>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</si>
  <si>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</si>
  <si>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</si>
  <si>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</si>
  <si>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</si>
  <si>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</si>
  <si>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</si>
  <si>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</si>
  <si>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</si>
  <si>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</si>
  <si>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</si>
  <si>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</si>
  <si>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</si>
  <si>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</si>
  <si>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</si>
  <si>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</si>
  <si>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</si>
  <si>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</si>
  <si>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</si>
  <si>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</si>
  <si>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</si>
  <si>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</si>
  <si>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</si>
  <si>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</si>
  <si>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</si>
  <si>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</si>
  <si>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</si>
  <si>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</si>
  <si>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</si>
  <si>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</si>
  <si>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</si>
  <si>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</si>
  <si>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</si>
  <si>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</si>
  <si>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</si>
  <si>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</si>
  <si>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</si>
  <si>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</si>
  <si>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</si>
  <si>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</si>
  <si>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</si>
  <si>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</si>
  <si>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</si>
  <si>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</si>
  <si>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</si>
  <si>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</si>
  <si>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</si>
  <si>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</si>
  <si>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</si>
  <si>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</si>
  <si>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</si>
  <si>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</si>
  <si>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</si>
  <si>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</si>
  <si>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</si>
  <si>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</si>
  <si>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</si>
  <si>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</si>
  <si>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</si>
  <si>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</si>
  <si>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</si>
  <si>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</si>
  <si>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</si>
  <si>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</si>
  <si>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</si>
  <si>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</si>
  <si>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</si>
  <si>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</si>
  <si>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</si>
  <si>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</si>
  <si>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</si>
  <si>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</si>
  <si>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</si>
  <si>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</si>
  <si>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</si>
  <si>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</si>
  <si>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</si>
  <si>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</si>
  <si>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</si>
  <si>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</si>
  <si>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</si>
  <si>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</si>
  <si>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</si>
  <si>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</si>
  <si>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</si>
  <si>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</si>
  <si>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</si>
  <si>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</si>
  <si>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</si>
  <si>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</si>
  <si>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</si>
  <si>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</si>
  <si>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</si>
  <si>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</si>
  <si>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</si>
  <si>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</si>
  <si>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</si>
  <si>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</si>
  <si>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</si>
  <si>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</si>
  <si>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</si>
  <si>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</si>
  <si>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</si>
  <si>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</si>
  <si>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</si>
  <si>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</si>
  <si>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</si>
  <si>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</si>
  <si>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</si>
  <si>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</si>
  <si>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</si>
  <si>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</si>
  <si>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</si>
  <si>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</si>
  <si>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</si>
  <si>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</si>
  <si>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</si>
  <si>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</si>
  <si>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</si>
  <si>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</si>
  <si>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</si>
  <si>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</si>
  <si>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</si>
  <si>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</si>
  <si>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</si>
  <si>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</si>
  <si>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</si>
  <si>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</si>
  <si>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</si>
  <si>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</si>
  <si>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</si>
  <si>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</si>
  <si>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</si>
  <si>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</si>
  <si>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</si>
  <si>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</si>
  <si>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</si>
  <si>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</si>
  <si>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</si>
  <si>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</si>
  <si>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</si>
  <si>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</si>
  <si>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</si>
  <si>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</si>
  <si>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</si>
  <si>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</si>
  <si>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</si>
  <si>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</si>
  <si>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</si>
  <si>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</si>
  <si>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</si>
  <si>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</si>
  <si>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</si>
  <si>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</si>
  <si>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</si>
  <si>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</si>
  <si>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</si>
  <si>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</si>
  <si>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</si>
  <si>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</si>
  <si>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</si>
  <si>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</si>
  <si>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</si>
  <si>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</si>
  <si>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</si>
  <si>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</si>
  <si>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</si>
  <si>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</si>
  <si>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</si>
  <si>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</si>
  <si>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</si>
  <si>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</si>
  <si>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</si>
  <si>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</si>
  <si>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</si>
  <si>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</si>
  <si>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</si>
  <si>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</si>
  <si>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</si>
  <si>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</si>
  <si>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</si>
  <si>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</si>
  <si>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</si>
  <si>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</si>
  <si>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</si>
  <si>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</si>
  <si>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</si>
  <si>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</si>
  <si>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</si>
  <si>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</si>
  <si>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</si>
  <si>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</si>
  <si>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</si>
  <si>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</si>
  <si>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</si>
  <si>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</si>
  <si>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</si>
  <si>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</si>
  <si>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</si>
  <si>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</si>
  <si>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</si>
  <si>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</si>
  <si>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</si>
  <si>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</si>
  <si>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</si>
  <si>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</si>
  <si>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</si>
  <si>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</si>
  <si>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</si>
  <si>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</si>
  <si>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</si>
  <si>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</si>
  <si>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</si>
  <si>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</si>
  <si>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</si>
  <si>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</si>
  <si>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</si>
  <si>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</si>
  <si>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</si>
  <si>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</si>
  <si>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</si>
  <si>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</si>
  <si>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</si>
  <si>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</si>
  <si>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</si>
  <si>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</si>
  <si>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</si>
  <si>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</si>
  <si>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</si>
  <si>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</si>
  <si>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</si>
  <si>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</si>
  <si>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</si>
  <si>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</si>
  <si>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</si>
  <si>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</si>
  <si>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</si>
  <si>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</si>
  <si>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</si>
  <si>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</si>
  <si>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</si>
  <si>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</si>
  <si>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</si>
  <si>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</si>
  <si>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</si>
  <si>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</si>
  <si>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</si>
  <si>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</si>
  <si>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</si>
  <si>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</si>
  <si>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</si>
  <si>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</si>
  <si>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</si>
  <si>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</si>
  <si>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</si>
  <si>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</si>
  <si>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</si>
  <si>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</si>
  <si>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</si>
  <si>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</si>
  <si>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</si>
  <si>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</si>
  <si>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</si>
  <si>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</si>
  <si>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</si>
  <si>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</si>
  <si>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</si>
  <si>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</si>
  <si>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</si>
  <si>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</si>
  <si>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</si>
  <si>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</si>
  <si>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</si>
  <si>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</si>
  <si>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</si>
  <si>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</si>
  <si>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</si>
  <si>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</si>
  <si>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</si>
  <si>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</si>
  <si>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</si>
  <si>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</si>
  <si>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</si>
  <si>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</si>
  <si>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</si>
  <si>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</si>
  <si>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</si>
  <si>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</si>
  <si>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</si>
  <si>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</si>
  <si>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</si>
  <si>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</si>
  <si>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</si>
  <si>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</si>
  <si>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</si>
  <si>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</si>
  <si>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</si>
  <si>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</si>
  <si>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</si>
  <si>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</si>
  <si>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</si>
  <si>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</si>
  <si>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</si>
  <si>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</si>
  <si>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</si>
  <si>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</si>
  <si>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</si>
  <si>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</si>
  <si>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</si>
  <si>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</si>
  <si>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</si>
  <si>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</si>
  <si>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</si>
  <si>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</si>
  <si>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</si>
  <si>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</si>
  <si>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</si>
  <si>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</si>
  <si>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</si>
  <si>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</si>
  <si>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</si>
  <si>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</si>
  <si>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</si>
  <si>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</si>
  <si>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</si>
  <si>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</si>
  <si>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</si>
  <si>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</si>
  <si>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</si>
  <si>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</si>
  <si>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</si>
  <si>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</si>
  <si>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</si>
  <si>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</si>
  <si>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</si>
  <si>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</si>
  <si>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</si>
  <si>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</si>
  <si>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</si>
  <si>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</si>
  <si>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</si>
  <si>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</si>
  <si>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</si>
  <si>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</si>
  <si>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</si>
  <si>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</si>
  <si>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</si>
  <si>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</si>
  <si>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</si>
  <si>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</si>
  <si>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</si>
  <si>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</si>
  <si>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</si>
  <si>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</si>
  <si>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</si>
  <si>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</si>
  <si>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</si>
  <si>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</si>
  <si>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</si>
  <si>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</si>
  <si>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</si>
  <si>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</si>
  <si>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</si>
  <si>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</si>
  <si>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</si>
  <si>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</si>
  <si>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</si>
  <si>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</si>
  <si>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</si>
  <si>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</si>
  <si>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</si>
  <si>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</si>
  <si>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</si>
  <si>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</si>
  <si>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</si>
  <si>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</si>
  <si>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</si>
  <si>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</si>
  <si>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</si>
  <si>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</si>
  <si>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</si>
  <si>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</si>
  <si>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</si>
  <si>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</si>
  <si>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</si>
  <si>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</si>
  <si>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</si>
  <si>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</si>
  <si>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</si>
  <si>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</si>
  <si>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</si>
  <si>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</si>
  <si>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</si>
  <si>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</si>
  <si>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</si>
  <si>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</si>
  <si>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</si>
  <si>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</si>
  <si>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</si>
  <si>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</si>
  <si>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</si>
  <si>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</si>
  <si>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</si>
  <si>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</si>
  <si>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</si>
  <si>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</si>
  <si>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</si>
  <si>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</si>
  <si>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</si>
  <si>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</si>
  <si>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</si>
  <si>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</si>
  <si>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</si>
  <si>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</si>
  <si>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</si>
  <si>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</si>
  <si>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</si>
  <si>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</si>
  <si>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</si>
  <si>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</si>
  <si>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</si>
  <si>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</si>
  <si>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</si>
  <si>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</si>
  <si>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</si>
  <si>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</si>
  <si>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</si>
  <si>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</si>
  <si>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</si>
  <si>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</si>
  <si>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</si>
  <si>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</si>
  <si>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</si>
  <si>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</si>
  <si>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</si>
  <si>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</si>
  <si>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</si>
  <si>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</si>
  <si>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</si>
  <si>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</si>
  <si>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</si>
  <si>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</si>
  <si>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</si>
  <si>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</si>
  <si>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</si>
  <si>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</si>
  <si>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</si>
  <si>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</si>
  <si>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</si>
  <si>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</si>
  <si>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</si>
  <si>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</si>
  <si>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</si>
  <si>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</si>
  <si>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</si>
  <si>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</si>
  <si>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</si>
  <si>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</si>
  <si>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</si>
  <si>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</si>
  <si>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</si>
  <si>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</si>
  <si>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</si>
  <si>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</si>
  <si>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</si>
  <si>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</si>
  <si>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</si>
  <si>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</si>
  <si>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</si>
  <si>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</si>
  <si>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</si>
  <si>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</si>
  <si>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</si>
  <si>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</si>
  <si>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</si>
  <si>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</si>
  <si>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</si>
  <si>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</si>
  <si>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</si>
  <si>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</si>
  <si>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</si>
  <si>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</si>
  <si>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</si>
  <si>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</si>
  <si>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</si>
  <si>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</si>
  <si>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</si>
  <si>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</si>
  <si>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</si>
  <si>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</si>
  <si>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</si>
  <si>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</si>
  <si>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</si>
  <si>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</si>
  <si>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</si>
  <si>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</si>
  <si>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</si>
  <si>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</si>
  <si>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</si>
  <si>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</si>
  <si>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</si>
  <si>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</si>
  <si>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</si>
  <si>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</si>
  <si>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</si>
  <si>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</si>
  <si>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</si>
  <si>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</si>
  <si>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</si>
  <si>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</si>
  <si>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</si>
  <si>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</si>
  <si>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</si>
  <si>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</si>
  <si>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</si>
  <si>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</si>
  <si>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</si>
  <si>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</si>
  <si>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</si>
  <si>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</si>
  <si>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</si>
  <si>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</si>
  <si>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</si>
  <si>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</si>
  <si>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</si>
  <si>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</si>
  <si>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</si>
  <si>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</si>
  <si>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</si>
  <si>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</si>
  <si>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</si>
  <si>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</si>
  <si>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</si>
  <si>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</si>
  <si>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</si>
  <si>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</si>
  <si>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</si>
  <si>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</si>
  <si>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</si>
  <si>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</si>
  <si>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</si>
  <si>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</si>
  <si>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</si>
  <si>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</si>
  <si>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</si>
  <si>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</si>
  <si>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</si>
  <si>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</si>
  <si>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</si>
  <si>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</si>
  <si>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</si>
  <si>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</si>
  <si>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</si>
  <si>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</si>
  <si>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</si>
  <si>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</si>
  <si>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</si>
  <si>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</si>
  <si>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</si>
  <si>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</si>
  <si>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</si>
  <si>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</si>
  <si>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</si>
  <si>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</si>
  <si>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</si>
  <si>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</si>
  <si>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</si>
  <si>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</si>
  <si>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</si>
  <si>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</si>
  <si>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</si>
  <si>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</si>
  <si>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</si>
  <si>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</si>
  <si>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</si>
  <si>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</si>
  <si>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</si>
  <si>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</si>
  <si>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</si>
  <si>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</si>
  <si>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</si>
  <si>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</si>
  <si>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</si>
  <si>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</si>
  <si>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</si>
  <si>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</si>
  <si>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</si>
  <si>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</si>
  <si>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</si>
  <si>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</si>
  <si>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</si>
  <si>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</si>
  <si>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</si>
  <si>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</si>
  <si>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</si>
  <si>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</si>
  <si>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</si>
  <si>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</si>
  <si>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</si>
  <si>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</si>
  <si>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</si>
  <si>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</si>
  <si>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</si>
  <si>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</si>
  <si>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</si>
  <si>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</si>
  <si>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</si>
  <si>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</si>
  <si>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</si>
  <si>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</si>
  <si>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</si>
  <si>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</si>
  <si>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</si>
  <si>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</si>
  <si>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</si>
  <si>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</si>
  <si>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</si>
  <si>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</si>
  <si>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</si>
  <si>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</si>
  <si>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</si>
  <si>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</si>
  <si>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</si>
  <si>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</si>
  <si>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</si>
  <si>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</si>
  <si>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</si>
  <si>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</si>
  <si>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</si>
  <si>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</si>
  <si>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</si>
  <si>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</si>
  <si>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</si>
  <si>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</si>
  <si>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</si>
  <si>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</si>
  <si>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</si>
  <si>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</si>
  <si>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</si>
  <si>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</si>
  <si>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</si>
  <si>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</si>
  <si>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</si>
  <si>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</si>
  <si>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</si>
  <si>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</si>
  <si>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</si>
  <si>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</si>
  <si>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</si>
  <si>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</si>
  <si>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</si>
  <si>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</si>
  <si>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</si>
  <si>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</si>
  <si>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</si>
  <si>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</si>
  <si>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</si>
  <si>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</si>
  <si>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</si>
  <si>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</si>
  <si>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</si>
  <si>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</si>
  <si>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</si>
  <si>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</si>
  <si>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</si>
  <si>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</si>
  <si>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</si>
  <si>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</si>
  <si>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</si>
  <si>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</si>
  <si>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</si>
  <si>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</si>
  <si>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</si>
  <si>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</si>
  <si>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</si>
  <si>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</si>
  <si>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</si>
  <si>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</si>
  <si>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</si>
  <si>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</si>
  <si>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</si>
  <si>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</si>
  <si>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</si>
  <si>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</si>
  <si>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</si>
  <si>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</si>
  <si>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</si>
  <si>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</si>
  <si>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</si>
  <si>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</si>
  <si>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</si>
  <si>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</si>
  <si>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</si>
  <si>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</si>
  <si>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</si>
  <si>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</si>
  <si>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</si>
  <si>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</si>
  <si>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</si>
  <si>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</si>
  <si>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</si>
  <si>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</si>
  <si>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</si>
  <si>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</si>
  <si>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</si>
  <si>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</si>
  <si>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</si>
  <si>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</si>
  <si>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</si>
  <si>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</si>
  <si>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</si>
  <si>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</si>
  <si>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</si>
  <si>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</si>
  <si>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</si>
  <si>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</si>
  <si>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</si>
  <si>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</si>
  <si>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</si>
  <si>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</si>
  <si>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</si>
  <si>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</si>
  <si>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</si>
  <si>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</si>
  <si>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</si>
  <si>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</si>
  <si>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</si>
  <si>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</si>
  <si>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</si>
  <si>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</si>
  <si>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</si>
  <si>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</si>
  <si>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</si>
  <si>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</si>
  <si>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</si>
  <si>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</si>
  <si>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</si>
  <si>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</si>
  <si>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</si>
  <si>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</si>
  <si>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</si>
  <si>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</si>
  <si>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</si>
  <si>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</si>
  <si>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</si>
  <si>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</si>
  <si>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</si>
  <si>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</si>
  <si>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</si>
  <si>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</si>
  <si>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</si>
  <si>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</si>
  <si>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</si>
  <si>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</si>
  <si>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</si>
  <si>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</si>
  <si>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</si>
  <si>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</si>
  <si>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</si>
  <si>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</si>
  <si>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</si>
  <si>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</si>
  <si>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</si>
  <si>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</si>
  <si>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</si>
  <si>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</si>
  <si>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</si>
  <si>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</si>
  <si>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</si>
  <si>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</si>
  <si>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</si>
  <si>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</si>
  <si>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</si>
  <si>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</si>
  <si>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</si>
  <si>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</si>
  <si>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</si>
  <si>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</si>
  <si>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</si>
  <si>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</si>
  <si>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</si>
  <si>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</si>
  <si>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</si>
  <si>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</si>
  <si>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</si>
  <si>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</si>
  <si>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</si>
  <si>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</si>
  <si>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</si>
  <si>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</si>
  <si>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</si>
  <si>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</si>
  <si>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</si>
  <si>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</si>
  <si>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</si>
  <si>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</si>
  <si>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</si>
  <si>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</si>
  <si>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</si>
  <si>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</si>
  <si>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</si>
  <si>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</si>
  <si>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</si>
  <si>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</si>
  <si>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</si>
  <si>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</si>
  <si>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</si>
  <si>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</si>
  <si>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</si>
  <si>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</si>
  <si>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</si>
  <si>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</si>
  <si>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</si>
  <si>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</si>
  <si>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</si>
  <si>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</si>
  <si>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</si>
  <si>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</si>
  <si>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</si>
  <si>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</si>
  <si>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</si>
  <si>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</si>
  <si>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</si>
  <si>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</si>
  <si>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</si>
  <si>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</si>
  <si>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</si>
  <si>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</si>
  <si>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</si>
  <si>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</si>
  <si>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</si>
  <si>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</si>
  <si>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</si>
  <si>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</si>
  <si>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</si>
  <si>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</si>
  <si>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</si>
  <si>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</si>
  <si>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</si>
  <si>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</si>
  <si>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</si>
  <si>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</si>
  <si>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</si>
  <si>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</si>
  <si>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</si>
  <si>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</si>
  <si>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</si>
  <si>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</si>
  <si>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</si>
  <si>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</si>
  <si>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</si>
  <si>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</si>
  <si>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</si>
  <si>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</si>
  <si>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</si>
  <si>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</si>
  <si>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</si>
  <si>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</si>
  <si>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</si>
  <si>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</si>
  <si>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</si>
  <si>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</si>
  <si>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</si>
  <si>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</si>
  <si>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</si>
  <si>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</si>
  <si>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</si>
  <si>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</si>
  <si>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</si>
  <si>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</si>
  <si>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</si>
  <si>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</si>
  <si>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</si>
  <si>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</si>
  <si>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</si>
  <si>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</si>
  <si>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</si>
  <si>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</si>
  <si>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</si>
  <si>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</si>
  <si>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</si>
  <si>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</si>
  <si>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</si>
  <si>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</si>
  <si>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</si>
  <si>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</si>
  <si>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</si>
  <si>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</si>
  <si>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</si>
  <si>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</si>
  <si>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</si>
  <si>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</si>
  <si>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</si>
  <si>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</si>
  <si>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</si>
  <si>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</si>
  <si>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</si>
  <si>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</si>
  <si>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</si>
  <si>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</si>
  <si>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</si>
  <si>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</si>
  <si>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</si>
  <si>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</si>
  <si>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</si>
  <si>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</si>
  <si>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</si>
  <si>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</si>
  <si>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</si>
  <si>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</si>
  <si>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</si>
  <si>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</si>
  <si>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</si>
  <si>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</si>
  <si>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</si>
  <si>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</si>
  <si>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</si>
  <si>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</si>
  <si>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</si>
  <si>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</si>
  <si>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</si>
  <si>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</si>
  <si>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</si>
  <si>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</si>
  <si>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</si>
  <si>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</si>
  <si>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</si>
  <si>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</si>
  <si>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</si>
  <si>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</si>
  <si>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</si>
  <si>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</si>
  <si>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</si>
  <si>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</si>
  <si>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</si>
  <si>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</si>
  <si>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</si>
  <si>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</si>
  <si>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</si>
  <si>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</si>
  <si>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</si>
  <si>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</si>
  <si>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</si>
  <si>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</si>
  <si>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</si>
  <si>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</si>
  <si>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</si>
  <si>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</si>
  <si>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</si>
  <si>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</si>
  <si>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</si>
  <si>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</si>
  <si>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</si>
  <si>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</si>
  <si>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</si>
  <si>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</si>
  <si>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</si>
  <si>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</si>
  <si>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</si>
  <si>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</si>
  <si>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</si>
  <si>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</si>
  <si>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</si>
  <si>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</si>
  <si>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</si>
  <si>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</si>
  <si>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</si>
  <si>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</si>
  <si>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</si>
  <si>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</si>
  <si>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</si>
  <si>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</si>
  <si>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</si>
  <si>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</si>
  <si>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</si>
  <si>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</si>
  <si>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</si>
  <si>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</si>
  <si>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</si>
  <si>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</si>
  <si>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</si>
  <si>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</si>
  <si>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</si>
  <si>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</si>
  <si>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</si>
  <si>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</si>
  <si>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</si>
  <si>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</si>
  <si>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</si>
  <si>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</si>
  <si>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</si>
  <si>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</si>
  <si>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</si>
  <si>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</si>
  <si>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</si>
  <si>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</si>
  <si>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</si>
  <si>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</si>
  <si>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</si>
  <si>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</si>
  <si>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</si>
  <si>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</si>
  <si>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</si>
  <si>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</si>
  <si>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</si>
  <si>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</si>
  <si>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</si>
  <si>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</si>
  <si>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</si>
  <si>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</si>
  <si>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</si>
  <si>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</si>
  <si>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</si>
  <si>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</si>
  <si>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</si>
  <si>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</si>
  <si>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</si>
  <si>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</si>
  <si>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</si>
  <si>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</si>
  <si>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</si>
  <si>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</si>
  <si>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</si>
  <si>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</si>
  <si>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</si>
  <si>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</si>
  <si>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</si>
  <si>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</si>
  <si>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</si>
  <si>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</si>
  <si>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</si>
  <si>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</si>
  <si>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</si>
  <si>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</si>
  <si>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</si>
  <si>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</si>
  <si>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</si>
  <si>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</si>
  <si>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</si>
  <si>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</si>
  <si>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</si>
  <si>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</si>
  <si>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</si>
  <si>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</si>
  <si>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</si>
  <si>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</si>
  <si>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</si>
  <si>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</si>
  <si>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</si>
  <si>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</si>
  <si>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</si>
  <si>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</si>
  <si>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</si>
  <si>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</si>
  <si>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</si>
  <si>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</si>
  <si>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</si>
  <si>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</si>
  <si>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</si>
  <si>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</si>
  <si>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</si>
  <si>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</si>
  <si>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</si>
  <si>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</si>
  <si>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</si>
  <si>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</si>
  <si>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</si>
  <si>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</si>
  <si>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</si>
  <si>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</si>
  <si>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</si>
  <si>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</si>
  <si>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</si>
  <si>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</si>
  <si>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</si>
  <si>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</si>
  <si>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</si>
  <si>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</si>
  <si>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</si>
  <si>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</si>
  <si>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</si>
  <si>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</si>
  <si>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</si>
  <si>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</si>
  <si>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</si>
  <si>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</si>
  <si>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</si>
  <si>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</si>
  <si>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</si>
  <si>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</si>
  <si>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</si>
  <si>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</si>
  <si>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</si>
  <si>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</si>
  <si>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</si>
  <si>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</si>
  <si>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</si>
  <si>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</si>
  <si>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</si>
  <si>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</si>
  <si>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</si>
  <si>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</si>
  <si>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</si>
  <si>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</si>
  <si>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</si>
  <si>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</si>
  <si>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</si>
  <si>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</si>
  <si>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</si>
  <si>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</si>
  <si>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</si>
  <si>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</si>
  <si>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</si>
  <si>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</si>
  <si>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</si>
  <si>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</si>
  <si>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</si>
  <si>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</si>
  <si>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</si>
  <si>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</si>
  <si>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</si>
  <si>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</si>
  <si>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</si>
  <si>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</si>
  <si>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</si>
  <si>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</si>
  <si>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</si>
  <si>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</si>
  <si>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</si>
  <si>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</si>
  <si>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</si>
  <si>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</si>
  <si>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</si>
  <si>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</si>
  <si>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</si>
  <si>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</si>
  <si>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</si>
  <si>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</si>
  <si>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</si>
  <si>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</si>
  <si>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</si>
  <si>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</si>
  <si>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</si>
  <si>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</si>
  <si>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</si>
  <si>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</si>
  <si>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</si>
  <si>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</si>
  <si>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</si>
  <si>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</si>
  <si>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</si>
  <si>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</si>
  <si>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</si>
  <si>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</si>
  <si>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</si>
  <si>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</si>
  <si>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</si>
  <si>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</si>
  <si>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</si>
  <si>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</si>
  <si>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</si>
  <si>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</si>
  <si>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</si>
  <si>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</si>
  <si>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</si>
  <si>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</si>
  <si>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</si>
  <si>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</si>
  <si>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</si>
  <si>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</si>
  <si>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</si>
  <si>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</si>
  <si>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</si>
  <si>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</si>
  <si>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</si>
  <si>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</si>
  <si>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</si>
  <si>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</si>
  <si>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</si>
  <si>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</si>
  <si>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</si>
  <si>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</si>
  <si>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</si>
  <si>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</si>
  <si>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</si>
  <si>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</si>
  <si>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</si>
  <si>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</si>
  <si>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</si>
  <si>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</si>
  <si>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</si>
  <si>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</si>
  <si>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</si>
  <si>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</si>
  <si>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</si>
  <si>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</si>
  <si>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</si>
  <si>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</si>
  <si>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</si>
  <si>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</si>
  <si>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</si>
  <si>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</si>
  <si>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</si>
  <si>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</si>
  <si>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</si>
  <si>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</si>
  <si>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</si>
  <si>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</si>
  <si>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</si>
  <si>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</si>
  <si>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</si>
  <si>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</si>
  <si>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</si>
  <si>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</si>
  <si>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</si>
  <si>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</si>
  <si>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</si>
  <si>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</si>
  <si>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</si>
  <si>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</si>
  <si>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</si>
  <si>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</si>
  <si>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</si>
  <si>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</si>
  <si>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</si>
  <si>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</si>
  <si>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</si>
  <si>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</si>
  <si>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</si>
  <si>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</si>
  <si>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</si>
  <si>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</si>
  <si>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</si>
  <si>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</si>
  <si>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</si>
  <si>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</si>
  <si>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</si>
  <si>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</si>
  <si>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</si>
  <si>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</si>
  <si>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</si>
  <si>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</si>
  <si>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</si>
  <si>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</si>
  <si>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</si>
  <si>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</si>
  <si>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</si>
  <si>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</si>
  <si>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</si>
  <si>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</si>
  <si>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</si>
  <si>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</si>
  <si>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</si>
  <si>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</si>
  <si>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</si>
  <si>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</si>
  <si>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</si>
  <si>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</si>
  <si>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</si>
  <si>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</si>
  <si>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</si>
  <si>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</si>
  <si>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</si>
  <si>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</si>
  <si>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</si>
  <si>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</si>
  <si>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</si>
  <si>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</si>
  <si>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</si>
  <si>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</si>
  <si>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</si>
  <si>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</si>
  <si>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</si>
  <si>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</si>
  <si>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</si>
  <si>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</si>
  <si>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</si>
  <si>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</si>
  <si>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</si>
  <si>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</si>
  <si>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</si>
  <si>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</si>
  <si>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</si>
  <si>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</si>
  <si>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</si>
  <si>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</si>
  <si>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</si>
  <si>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</si>
  <si>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</si>
  <si>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</si>
  <si>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</si>
  <si>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</si>
  <si>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</si>
  <si>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</si>
  <si>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</si>
  <si>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</si>
  <si>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</si>
  <si>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</si>
  <si>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</si>
  <si>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</si>
  <si>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</si>
  <si>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</si>
  <si>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</si>
  <si>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</si>
  <si>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</si>
  <si>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</si>
  <si>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</si>
  <si>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</si>
  <si>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</si>
  <si>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</si>
  <si>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</si>
  <si>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</si>
  <si>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</si>
  <si>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</si>
  <si>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</si>
  <si>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</si>
  <si>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</si>
  <si>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</si>
  <si>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</si>
  <si>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</si>
  <si>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</si>
  <si>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</si>
  <si>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</si>
  <si>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</si>
  <si>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</si>
  <si>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</si>
  <si>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</si>
  <si>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</si>
  <si>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</si>
  <si>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</si>
  <si>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</si>
  <si>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</si>
  <si>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</si>
  <si>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</si>
  <si>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</si>
  <si>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</si>
  <si>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</si>
  <si>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</si>
  <si>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</si>
  <si>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</si>
  <si>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</si>
  <si>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</si>
  <si>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</si>
  <si>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</si>
  <si>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</si>
  <si>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</si>
  <si>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</si>
  <si>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</si>
  <si>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</si>
  <si>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</si>
  <si>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</si>
  <si>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</si>
  <si>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</si>
  <si>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</si>
  <si>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</si>
  <si>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</si>
  <si>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</si>
  <si>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</si>
  <si>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</si>
  <si>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</si>
  <si>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</si>
  <si>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</si>
  <si>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</si>
  <si>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</si>
  <si>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</si>
  <si>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</si>
  <si>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</si>
  <si>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</si>
  <si>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</si>
  <si>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</si>
  <si>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</si>
  <si>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</si>
  <si>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</si>
  <si>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</si>
  <si>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</si>
  <si>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</si>
  <si>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</si>
  <si>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</si>
  <si>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</si>
  <si>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</si>
  <si>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</si>
  <si>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</si>
  <si>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</si>
  <si>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</si>
  <si>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</si>
  <si>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</si>
  <si>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</si>
  <si>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</si>
  <si>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</si>
  <si>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</si>
  <si>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</si>
  <si>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</si>
  <si>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</si>
  <si>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</si>
  <si>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</si>
  <si>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</si>
  <si>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</si>
  <si>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</si>
  <si>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</si>
  <si>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</si>
  <si>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</si>
  <si>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</si>
  <si>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</si>
  <si>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</si>
  <si>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</si>
  <si>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</si>
  <si>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</si>
  <si>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</si>
  <si>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</si>
  <si>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</si>
  <si>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</si>
  <si>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</si>
  <si>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</si>
  <si>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</si>
  <si>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</si>
  <si>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</si>
  <si>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</si>
  <si>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</si>
  <si>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</si>
  <si>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</si>
  <si>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</si>
  <si>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</si>
  <si>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</si>
  <si>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</si>
  <si>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</si>
  <si>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</si>
  <si>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</si>
  <si>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</si>
  <si>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</si>
  <si>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</si>
  <si>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</si>
  <si>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</si>
  <si>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</si>
  <si>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</si>
  <si>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</si>
  <si>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</si>
  <si>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</si>
  <si>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</si>
  <si>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</si>
  <si>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</si>
  <si>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</si>
  <si>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</si>
  <si>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</si>
  <si>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</si>
  <si>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</si>
  <si>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</si>
  <si>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</si>
  <si>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</si>
  <si>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</si>
  <si>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</si>
  <si>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</si>
  <si>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</si>
  <si>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</si>
  <si>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</si>
  <si>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</si>
  <si>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</si>
  <si>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</si>
  <si>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</si>
  <si>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</si>
  <si>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</si>
  <si>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</si>
  <si>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</si>
  <si>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</si>
  <si>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</si>
  <si>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</si>
  <si>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</si>
  <si>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</si>
  <si>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</si>
  <si>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</si>
  <si>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</si>
  <si>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</si>
  <si>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</si>
  <si>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</si>
  <si>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</si>
  <si>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</si>
  <si>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</si>
  <si>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</si>
  <si>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</si>
  <si>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</si>
  <si>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</si>
  <si>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</si>
  <si>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</si>
  <si>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</si>
  <si>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</si>
  <si>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</si>
  <si>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</si>
  <si>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</si>
  <si>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</si>
  <si>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</si>
  <si>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</si>
  <si>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</si>
  <si>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</si>
  <si>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</si>
  <si>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</si>
  <si>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</si>
  <si>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</si>
  <si>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</si>
  <si>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</si>
  <si>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</si>
  <si>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</si>
  <si>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</si>
  <si>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</si>
  <si>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</si>
  <si>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</si>
  <si>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</si>
  <si>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</si>
  <si>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</si>
  <si>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</si>
  <si>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</si>
  <si>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</si>
  <si>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</si>
  <si>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</si>
  <si>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</si>
  <si>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</si>
  <si>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</si>
  <si>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</si>
  <si>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</si>
  <si>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</si>
  <si>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</si>
  <si>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</si>
  <si>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</si>
  <si>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</si>
  <si>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</si>
  <si>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</si>
  <si>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</si>
  <si>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</si>
  <si>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</si>
  <si>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</si>
  <si>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</si>
  <si>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</si>
  <si>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</si>
  <si>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</si>
  <si>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</si>
  <si>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</si>
  <si>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</si>
  <si>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</si>
  <si>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</si>
  <si>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</si>
  <si>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</si>
  <si>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</si>
  <si>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</si>
  <si>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</si>
  <si>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</si>
  <si>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</si>
  <si>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</si>
  <si>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</si>
  <si>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</si>
  <si>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</si>
  <si>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</si>
  <si>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</si>
  <si>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</si>
  <si>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</si>
  <si>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</si>
  <si>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</si>
  <si>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</si>
  <si>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</si>
  <si>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</si>
  <si>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</si>
  <si>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</si>
  <si>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</si>
  <si>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</si>
  <si>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</si>
  <si>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</si>
  <si>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</si>
  <si>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</si>
  <si>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</si>
  <si>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</si>
  <si>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</si>
  <si>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</si>
  <si>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</si>
  <si>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</si>
  <si>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</si>
  <si>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</si>
  <si>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</si>
  <si>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</si>
  <si>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</si>
  <si>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</si>
  <si>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</si>
  <si>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</si>
  <si>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</si>
  <si>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</si>
  <si>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</si>
  <si>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</si>
  <si>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</si>
  <si>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</si>
  <si>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</si>
  <si>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</si>
  <si>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</si>
  <si>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</si>
  <si>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</si>
  <si>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</si>
  <si>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</si>
  <si>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</si>
  <si>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</si>
  <si>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</si>
  <si>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</si>
  <si>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</si>
  <si>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</si>
  <si>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</si>
  <si>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</si>
  <si>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</si>
  <si>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</si>
  <si>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</si>
  <si>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</si>
  <si>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</si>
  <si>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</si>
  <si>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</si>
  <si>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</si>
  <si>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</si>
  <si>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</si>
  <si>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</si>
  <si>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</si>
  <si>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</si>
  <si>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</si>
  <si>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</si>
  <si>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</si>
  <si>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</si>
  <si>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</si>
  <si>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</si>
  <si>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</si>
  <si>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</si>
  <si>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</si>
  <si>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</si>
  <si>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</si>
  <si>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</si>
  <si>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</si>
  <si>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</si>
  <si>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</si>
  <si>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</si>
  <si>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</si>
  <si>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</si>
  <si>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</si>
  <si>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</si>
  <si>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</si>
  <si>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</si>
  <si>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</si>
  <si>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</si>
  <si>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</si>
  <si>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</si>
  <si>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</si>
  <si>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</si>
  <si>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</si>
  <si>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</si>
  <si>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</si>
  <si>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</si>
  <si>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</si>
  <si>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</si>
  <si>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</si>
  <si>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</si>
  <si>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</si>
  <si>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</si>
  <si>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</si>
  <si>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</si>
  <si>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</si>
  <si>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</si>
  <si>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</si>
  <si>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</si>
  <si>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</si>
  <si>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</si>
  <si>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</si>
  <si>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</si>
  <si>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</si>
  <si>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</si>
  <si>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</si>
  <si>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</si>
  <si>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</si>
  <si>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</si>
  <si>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</si>
  <si>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</si>
  <si>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</si>
  <si>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</si>
  <si>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</si>
  <si>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</si>
  <si>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</si>
  <si>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</si>
  <si>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</si>
  <si>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</si>
  <si>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</si>
  <si>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</si>
  <si>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</si>
  <si>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</si>
  <si>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</si>
  <si>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</si>
  <si>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</si>
  <si>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</si>
  <si>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</si>
  <si>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</si>
  <si>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</si>
  <si>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</si>
  <si>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</si>
  <si>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</si>
  <si>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</si>
  <si>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</si>
  <si>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</si>
  <si>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</si>
  <si>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</si>
  <si>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</si>
  <si>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</si>
  <si>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</si>
  <si>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</si>
  <si>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</si>
  <si>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</si>
  <si>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</si>
  <si>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</si>
  <si>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</si>
  <si>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</si>
  <si>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</si>
  <si>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</si>
  <si>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</si>
  <si>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</si>
  <si>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</si>
  <si>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</si>
  <si>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</si>
  <si>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</si>
  <si>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</si>
  <si>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</si>
  <si>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</si>
  <si>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</si>
  <si>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</si>
  <si>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</si>
  <si>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</si>
  <si>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</si>
  <si>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</si>
  <si>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</si>
  <si>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</si>
  <si>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</si>
  <si>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</si>
  <si>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</si>
  <si>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</si>
  <si>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</si>
  <si>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</si>
  <si>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</si>
  <si>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</si>
  <si>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</si>
  <si>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</si>
  <si>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</si>
  <si>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</si>
  <si>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</si>
  <si>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</si>
  <si>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</si>
  <si>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</si>
  <si>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</si>
  <si>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</si>
  <si>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</si>
  <si>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</si>
  <si>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</si>
  <si>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</si>
  <si>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</si>
  <si>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</si>
  <si>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</si>
  <si>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</si>
  <si>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</si>
  <si>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</si>
  <si>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</si>
  <si>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</si>
  <si>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</si>
  <si>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</si>
  <si>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</si>
  <si>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</si>
  <si>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</si>
  <si>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</si>
  <si>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</si>
  <si>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</si>
  <si>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</si>
  <si>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</si>
  <si>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</si>
  <si>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</si>
  <si>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</si>
  <si>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</si>
  <si>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</si>
  <si>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</si>
  <si>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</si>
  <si>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</si>
  <si>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</si>
  <si>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</si>
  <si>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</si>
  <si>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</si>
  <si>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</si>
  <si>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</si>
  <si>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</si>
  <si>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</si>
  <si>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</si>
  <si>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</si>
  <si>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</si>
  <si>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</si>
  <si>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</si>
  <si>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</si>
  <si>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</si>
  <si>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</si>
  <si>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</si>
  <si>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</si>
  <si>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</si>
  <si>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</si>
  <si>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</si>
  <si>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</si>
  <si>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</si>
  <si>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</si>
  <si>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</si>
  <si>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</si>
  <si>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</si>
  <si>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</si>
  <si>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</si>
  <si>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</si>
  <si>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</si>
  <si>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</si>
  <si>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</si>
  <si>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</si>
  <si>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</si>
  <si>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</si>
  <si>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</si>
  <si>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</si>
  <si>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</si>
  <si>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</si>
  <si>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</si>
  <si>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</si>
  <si>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</si>
  <si>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</si>
  <si>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</si>
  <si>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</si>
  <si>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</si>
  <si>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</si>
  <si>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</si>
  <si>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</si>
  <si>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</si>
  <si>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</si>
  <si>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</si>
  <si>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</si>
  <si>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</si>
  <si>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</si>
  <si>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</si>
  <si>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</si>
  <si>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</si>
  <si>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</si>
  <si>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</si>
  <si>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</si>
  <si>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</si>
  <si>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</si>
  <si>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</si>
  <si>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</si>
  <si>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</si>
  <si>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</si>
  <si>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</si>
  <si>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</si>
  <si>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</si>
  <si>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</si>
  <si>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</si>
  <si>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</si>
  <si>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</si>
  <si>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</si>
  <si>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</si>
  <si>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</si>
  <si>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</si>
  <si>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</si>
  <si>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</si>
  <si>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</si>
  <si>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</si>
  <si>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</si>
  <si>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</si>
  <si>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</si>
  <si>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</si>
  <si>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</si>
  <si>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</si>
  <si>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</si>
  <si>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</si>
  <si>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</si>
  <si>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</si>
  <si>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</si>
  <si>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</si>
  <si>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</si>
  <si>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</si>
  <si>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</si>
  <si>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</si>
  <si>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</si>
  <si>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</si>
  <si>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</si>
  <si>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</si>
  <si>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</si>
  <si>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</si>
  <si>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</si>
  <si>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</si>
  <si>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</si>
  <si>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</si>
  <si>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</si>
  <si>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</si>
  <si>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</si>
  <si>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</si>
  <si>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</si>
  <si>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</si>
  <si>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</si>
  <si>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</si>
  <si>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</si>
  <si>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</si>
  <si>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</si>
  <si>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</si>
  <si>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</si>
  <si>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</si>
  <si>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</si>
  <si>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</si>
  <si>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</si>
  <si>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</si>
  <si>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</si>
  <si>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</si>
  <si>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</si>
  <si>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</si>
  <si>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</si>
  <si>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</si>
  <si>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</si>
  <si>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</si>
  <si>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</si>
  <si>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</si>
  <si>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</si>
  <si>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</si>
  <si>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</si>
  <si>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</si>
  <si>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</si>
  <si>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</si>
  <si>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</si>
  <si>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</si>
  <si>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</si>
  <si>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</si>
  <si>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</si>
  <si>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</si>
  <si>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</si>
  <si>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</si>
  <si>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</si>
  <si>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</si>
  <si>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</si>
  <si>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</si>
  <si>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</si>
  <si>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</si>
  <si>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</si>
  <si>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</si>
  <si>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</si>
  <si>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</si>
  <si>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</si>
  <si>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</si>
  <si>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</si>
  <si>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</si>
  <si>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</si>
  <si>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</si>
  <si>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</si>
  <si>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</si>
  <si>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</si>
  <si>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</si>
  <si>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</si>
  <si>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</si>
  <si>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</si>
  <si>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</si>
  <si>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</si>
  <si>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</si>
  <si>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</si>
  <si>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</si>
  <si>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</si>
  <si>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</si>
  <si>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</si>
  <si>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</si>
  <si>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</si>
  <si>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</si>
  <si>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</si>
  <si>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</si>
  <si>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</si>
  <si>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</si>
  <si>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</si>
  <si>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</si>
  <si>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</si>
  <si>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</si>
  <si>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</si>
  <si>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</si>
  <si>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</si>
  <si>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</si>
  <si>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</si>
  <si>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</si>
  <si>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</si>
  <si>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</si>
  <si>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</si>
  <si>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</si>
  <si>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</si>
  <si>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</si>
  <si>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</si>
  <si>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</si>
  <si>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</si>
  <si>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</si>
  <si>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</si>
  <si>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</si>
  <si>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</si>
  <si>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</si>
  <si>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</si>
  <si>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</si>
  <si>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</si>
  <si>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</si>
  <si>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</si>
  <si>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</si>
  <si>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</si>
  <si>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</si>
  <si>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</si>
  <si>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</si>
  <si>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</si>
  <si>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</si>
  <si>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</si>
  <si>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</si>
  <si>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</si>
  <si>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</si>
  <si>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</si>
  <si>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</si>
  <si>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</si>
  <si>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</si>
  <si>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</si>
  <si>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</si>
  <si>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</si>
  <si>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</si>
  <si>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</si>
  <si>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</si>
  <si>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</si>
  <si>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</si>
  <si>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</si>
  <si>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</si>
  <si>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</si>
  <si>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</si>
  <si>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</si>
  <si>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</si>
  <si>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</si>
  <si>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</si>
  <si>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</si>
  <si>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</si>
  <si>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</si>
  <si>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</si>
  <si>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</si>
  <si>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</si>
  <si>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</si>
  <si>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</si>
  <si>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</si>
  <si>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</si>
  <si>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</si>
  <si>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</si>
  <si>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</si>
  <si>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</si>
  <si>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</si>
  <si>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</si>
  <si>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</si>
  <si>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</si>
  <si>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</si>
  <si>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</si>
  <si>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</si>
  <si>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</si>
  <si>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</si>
  <si>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</si>
  <si>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</si>
  <si>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</si>
  <si>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</si>
  <si>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</si>
  <si>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</si>
  <si>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</si>
  <si>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</si>
  <si>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</si>
  <si>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</si>
  <si>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</si>
  <si>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</si>
  <si>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</si>
  <si>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</si>
  <si>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</si>
  <si>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</si>
  <si>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</si>
  <si>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</si>
  <si>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</si>
  <si>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</si>
  <si>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</si>
  <si>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</si>
  <si>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</si>
  <si>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</si>
  <si>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</si>
  <si>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</si>
  <si>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</si>
  <si>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</si>
  <si>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</si>
  <si>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</si>
  <si>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</si>
  <si>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</si>
  <si>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</si>
  <si>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</si>
  <si>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</si>
  <si>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</si>
  <si>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</si>
  <si>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</si>
  <si>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</si>
  <si>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</si>
  <si>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</si>
  <si>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</si>
  <si>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</si>
  <si>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</si>
  <si>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</si>
  <si>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</si>
  <si>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</si>
  <si>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</si>
  <si>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</si>
  <si>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</si>
  <si>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</si>
  <si>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</si>
  <si>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</si>
  <si>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</si>
  <si>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</si>
  <si>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</si>
  <si>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</si>
  <si>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</si>
  <si>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</si>
  <si>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</si>
  <si>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</si>
  <si>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</si>
  <si>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</si>
  <si>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</si>
  <si>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</si>
  <si>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</si>
  <si>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</si>
  <si>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</si>
  <si>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</si>
  <si>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</si>
  <si>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</si>
  <si>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</si>
  <si>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</si>
  <si>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</si>
  <si>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</si>
  <si>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</si>
  <si>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</si>
  <si>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</si>
  <si>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</si>
  <si>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</si>
  <si>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</si>
  <si>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</si>
  <si>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</si>
  <si>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</si>
  <si>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</si>
  <si>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</si>
  <si>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</si>
  <si>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</si>
  <si>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</si>
  <si>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</si>
  <si>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</si>
  <si>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</si>
  <si>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</si>
  <si>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</si>
  <si>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</si>
  <si>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</si>
  <si>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</si>
  <si>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</si>
  <si>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</si>
  <si>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</si>
  <si>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</si>
  <si>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</si>
  <si>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</si>
  <si>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</si>
  <si>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</si>
  <si>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</si>
  <si>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</si>
  <si>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</si>
  <si>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</si>
  <si>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</si>
  <si>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</si>
  <si>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</si>
  <si>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</si>
  <si>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</si>
  <si>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</si>
  <si>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</si>
  <si>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</si>
  <si>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</si>
  <si>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</si>
  <si>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</si>
  <si>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</si>
  <si>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</si>
  <si>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</si>
  <si>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</si>
  <si>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</si>
  <si>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</si>
  <si>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</si>
  <si>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</si>
  <si>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</si>
  <si>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</si>
  <si>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</si>
  <si>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</si>
  <si>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</si>
  <si>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</si>
  <si>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</si>
  <si>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</si>
  <si>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</si>
  <si>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</si>
  <si>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</si>
  <si>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</si>
  <si>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</si>
  <si>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</si>
  <si>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</si>
  <si>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</si>
  <si>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</si>
  <si>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</si>
  <si>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</si>
  <si>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</si>
  <si>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</si>
  <si>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</si>
  <si>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</si>
  <si>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</si>
  <si>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</si>
  <si>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</si>
  <si>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</si>
  <si>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</si>
  <si>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</si>
  <si>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</si>
  <si>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</si>
  <si>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</si>
  <si>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</si>
  <si>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</si>
  <si>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</si>
  <si>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</si>
  <si>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</si>
  <si>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</si>
  <si>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</si>
  <si>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</si>
  <si>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</si>
  <si>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</si>
  <si>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</si>
  <si>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</si>
  <si>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</si>
  <si>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</si>
  <si>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</si>
  <si>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</si>
  <si>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</si>
  <si>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</si>
  <si>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</si>
  <si>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</si>
  <si>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</si>
  <si>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</si>
  <si>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</si>
  <si>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</si>
  <si>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</si>
  <si>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</si>
  <si>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</si>
  <si>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</si>
  <si>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</si>
  <si>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</si>
  <si>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</si>
  <si>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</si>
  <si>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</si>
  <si>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</si>
  <si>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</si>
  <si>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</si>
  <si>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</si>
  <si>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</si>
  <si>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</si>
  <si>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</si>
  <si>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</si>
  <si>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</si>
  <si>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</si>
  <si>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</si>
  <si>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</si>
  <si>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</si>
  <si>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</si>
  <si>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</si>
  <si>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</si>
  <si>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</si>
  <si>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</si>
  <si>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</si>
  <si>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</si>
  <si>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</si>
  <si>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</si>
  <si>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</si>
  <si>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</si>
  <si>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</si>
  <si>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</si>
  <si>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</si>
  <si>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</si>
  <si>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</si>
  <si>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</si>
  <si>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</si>
  <si>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</si>
  <si>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</si>
  <si>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</si>
  <si>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</si>
  <si>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</si>
  <si>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</si>
  <si>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</si>
  <si>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</si>
  <si>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</si>
  <si>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</si>
  <si>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</si>
  <si>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</si>
  <si>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</si>
  <si>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</si>
  <si>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</si>
  <si>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</si>
  <si>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</si>
  <si>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</si>
  <si>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</si>
  <si>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</si>
  <si>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</si>
  <si>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</si>
  <si>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</si>
  <si>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</si>
  <si>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</si>
  <si>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</si>
  <si>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</si>
  <si>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</si>
  <si>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</si>
  <si>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</si>
  <si>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</si>
  <si>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</si>
  <si>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</si>
  <si>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</si>
  <si>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</si>
  <si>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</si>
  <si>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</si>
  <si>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</si>
  <si>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</si>
  <si>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</si>
  <si>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</si>
  <si>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</si>
  <si>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</si>
  <si>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</si>
  <si>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</si>
  <si>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</si>
  <si>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</si>
  <si>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</si>
  <si>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</si>
  <si>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</si>
  <si>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</si>
  <si>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</si>
  <si>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</si>
  <si>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</si>
  <si>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</si>
  <si>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</si>
  <si>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</si>
  <si>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</si>
  <si>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</si>
  <si>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</si>
  <si>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</si>
  <si>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</si>
  <si>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</si>
  <si>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</si>
  <si>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</si>
  <si>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</si>
  <si>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</si>
  <si>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</si>
  <si>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</si>
  <si>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</si>
  <si>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</si>
  <si>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</si>
  <si>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</si>
  <si>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</si>
  <si>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</si>
  <si>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</si>
  <si>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</si>
  <si>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</si>
  <si>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</si>
  <si>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</si>
  <si>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</si>
  <si>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</si>
  <si>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</si>
  <si>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</si>
  <si>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</si>
  <si>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</si>
  <si>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</si>
  <si>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</si>
  <si>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</si>
  <si>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</si>
  <si>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</si>
  <si>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</si>
  <si>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</si>
  <si>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</si>
  <si>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</si>
  <si>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</si>
  <si>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</si>
  <si>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</si>
  <si>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</si>
  <si>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</si>
  <si>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</si>
  <si>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</si>
  <si>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</si>
  <si>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</si>
  <si>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</si>
  <si>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</si>
  <si>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</si>
  <si>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</si>
  <si>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</si>
  <si>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</si>
  <si>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</si>
  <si>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</si>
  <si>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</si>
  <si>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</si>
  <si>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</si>
  <si>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</si>
  <si>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</si>
  <si>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</si>
  <si>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</si>
  <si>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</si>
  <si>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</si>
  <si>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</si>
  <si>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</si>
  <si>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</si>
  <si>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</si>
  <si>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</si>
  <si>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</si>
  <si>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</si>
  <si>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</si>
  <si>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</si>
  <si>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</si>
  <si>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</si>
  <si>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</si>
  <si>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</si>
  <si>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</si>
  <si>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</si>
  <si>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</si>
  <si>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</si>
  <si>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</si>
  <si>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</si>
  <si>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</si>
  <si>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</si>
  <si>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</si>
  <si>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</si>
  <si>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</si>
  <si>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</si>
  <si>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</si>
  <si>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</si>
  <si>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</si>
  <si>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</si>
  <si>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</si>
  <si>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</si>
  <si>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</si>
  <si>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</si>
  <si>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</si>
  <si>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</si>
  <si>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</si>
  <si>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</si>
  <si>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</si>
  <si>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</si>
  <si>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</si>
  <si>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</si>
  <si>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</si>
  <si>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</si>
  <si>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</si>
  <si>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</si>
  <si>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</si>
  <si>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</si>
  <si>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</si>
  <si>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</si>
  <si>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</si>
  <si>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</si>
  <si>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</si>
  <si>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</si>
  <si>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</si>
  <si>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</si>
  <si>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</si>
  <si>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</si>
  <si>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</si>
  <si>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</si>
  <si>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</si>
  <si>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</si>
  <si>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</si>
  <si>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</si>
  <si>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</si>
  <si>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</si>
  <si>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</si>
  <si>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</si>
  <si>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</si>
  <si>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</si>
  <si>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</si>
  <si>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</si>
  <si>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</si>
  <si>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</si>
  <si>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</si>
  <si>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</si>
  <si>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</si>
  <si>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</si>
  <si>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</si>
  <si>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</si>
  <si>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</si>
  <si>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</si>
  <si>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</si>
  <si>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</si>
  <si>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</si>
  <si>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</si>
  <si>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</si>
  <si>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</si>
  <si>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</si>
  <si>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</si>
  <si>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</si>
  <si>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</si>
  <si>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</si>
  <si>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</si>
  <si>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</si>
  <si>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</si>
  <si>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</si>
  <si>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</si>
  <si>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</si>
  <si>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</si>
  <si>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</si>
  <si>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</si>
  <si>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</si>
  <si>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</si>
  <si>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</si>
  <si>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</si>
  <si>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</si>
  <si>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</si>
  <si>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</si>
  <si>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</si>
  <si>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</si>
  <si>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</si>
  <si>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</si>
  <si>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</si>
  <si>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</si>
  <si>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</si>
  <si>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</si>
  <si>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</si>
  <si>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</si>
  <si>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</si>
  <si>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</si>
  <si>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</si>
  <si>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</si>
  <si>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</si>
  <si>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</si>
  <si>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</si>
  <si>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</si>
  <si>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</si>
  <si>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</si>
  <si>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</si>
  <si>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</si>
  <si>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</si>
  <si>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</si>
  <si>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</si>
  <si>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</si>
  <si>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</si>
  <si>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</si>
  <si>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</si>
  <si>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</si>
  <si>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</si>
  <si>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</si>
  <si>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</si>
  <si>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</si>
  <si>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</si>
  <si>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</si>
  <si>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</si>
  <si>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</si>
  <si>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</si>
  <si>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</si>
  <si>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</si>
  <si>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</si>
  <si>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</si>
  <si>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</si>
  <si>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</si>
  <si>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</si>
  <si>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</si>
  <si>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</si>
  <si>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</si>
  <si>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</si>
  <si>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</si>
  <si>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</si>
  <si>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</si>
  <si>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</si>
  <si>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</si>
  <si>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</si>
  <si>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</si>
  <si>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</si>
  <si>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</si>
  <si>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</si>
  <si>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</si>
  <si>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</si>
  <si>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</si>
  <si>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</si>
  <si>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</si>
  <si>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</si>
  <si>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</si>
  <si>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</si>
  <si>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</si>
  <si>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</si>
  <si>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</si>
  <si>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</si>
  <si>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</si>
  <si>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</si>
  <si>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</si>
  <si>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</si>
  <si>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</si>
  <si>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</si>
  <si>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</si>
  <si>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</si>
  <si>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</si>
  <si>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</si>
  <si>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</si>
  <si>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</si>
  <si>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</si>
  <si>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</si>
  <si>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</si>
  <si>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</si>
  <si>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</si>
  <si>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</si>
  <si>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</si>
  <si>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</si>
  <si>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</si>
  <si>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</si>
  <si>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</si>
  <si>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</si>
  <si>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</si>
  <si>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</si>
  <si>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</si>
  <si>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</si>
  <si>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</si>
  <si>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</si>
  <si>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</si>
  <si>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</si>
  <si>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</si>
  <si>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</si>
  <si>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</si>
  <si>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</si>
  <si>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</si>
  <si>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</si>
  <si>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</si>
  <si>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</si>
  <si>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</si>
  <si>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</si>
  <si>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</si>
  <si>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</si>
  <si>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</si>
  <si>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</si>
  <si>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</si>
  <si>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</si>
  <si>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</si>
  <si>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</si>
  <si>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</si>
  <si>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</si>
  <si>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</si>
  <si>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</si>
  <si>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</si>
  <si>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</si>
  <si>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</si>
  <si>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</si>
  <si>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</si>
  <si>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</si>
  <si>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</si>
  <si>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</si>
  <si>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</si>
  <si>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</si>
  <si>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</si>
  <si>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</si>
  <si>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</si>
  <si>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</si>
  <si>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</si>
  <si>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</si>
  <si>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</si>
  <si>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</si>
  <si>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</si>
  <si>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</si>
  <si>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</si>
  <si>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</si>
  <si>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</si>
  <si>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</si>
  <si>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</si>
  <si>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</si>
  <si>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</si>
  <si>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</si>
  <si>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</si>
  <si>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</si>
  <si>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</si>
  <si>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</si>
  <si>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</si>
  <si>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</si>
  <si>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</si>
  <si>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</si>
  <si>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</si>
  <si>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</si>
  <si>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</si>
  <si>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</si>
  <si>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</si>
  <si>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</si>
  <si>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</si>
  <si>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</si>
  <si>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</si>
  <si>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</si>
  <si>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</si>
  <si>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</si>
  <si>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</si>
  <si>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</si>
  <si>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</si>
  <si>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</si>
  <si>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</si>
  <si>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</si>
  <si>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</si>
  <si>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</si>
  <si>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</si>
  <si>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</si>
  <si>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</si>
  <si>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</si>
  <si>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</si>
  <si>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</si>
  <si>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</si>
  <si>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</si>
  <si>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</si>
  <si>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</si>
  <si>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</si>
  <si>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</si>
  <si>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</si>
  <si>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</si>
  <si>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</si>
  <si>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</si>
  <si>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</si>
  <si>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</si>
  <si>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</si>
  <si>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</si>
  <si>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</si>
  <si>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</si>
  <si>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</si>
  <si>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</si>
  <si>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</si>
  <si>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</si>
  <si>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</si>
  <si>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</si>
  <si>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</si>
  <si>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</si>
  <si>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</si>
  <si>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</si>
  <si>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</si>
  <si>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</si>
  <si>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</si>
  <si>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</si>
  <si>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</si>
  <si>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</si>
  <si>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</si>
  <si>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</si>
  <si>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</si>
  <si>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</si>
  <si>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</si>
  <si>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</si>
  <si>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</si>
  <si>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</si>
  <si>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</si>
  <si>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</si>
  <si>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</si>
  <si>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</si>
  <si>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</si>
  <si>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</si>
  <si>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</si>
  <si>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</si>
  <si>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</si>
  <si>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</si>
  <si>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</si>
  <si>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</si>
  <si>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</si>
  <si>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</si>
  <si>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</si>
  <si>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</si>
  <si>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</si>
  <si>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</si>
  <si>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</si>
  <si>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</si>
  <si>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</si>
  <si>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</si>
  <si>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</si>
  <si>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</si>
  <si>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</si>
  <si>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</si>
  <si>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</si>
  <si>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</si>
  <si>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</si>
  <si>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</si>
  <si>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</si>
  <si>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</si>
  <si>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</si>
  <si>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</si>
  <si>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</si>
  <si>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</si>
  <si>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</si>
  <si>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</si>
  <si>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</si>
  <si>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</si>
  <si>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</si>
  <si>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</si>
  <si>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</si>
  <si>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</si>
  <si>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</si>
  <si>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</si>
  <si>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</si>
  <si>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</si>
  <si>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</si>
  <si>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</si>
  <si>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</si>
  <si>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</si>
  <si>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</si>
  <si>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</si>
  <si>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</si>
  <si>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</si>
  <si>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</si>
  <si>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</si>
  <si>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</si>
  <si>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</si>
  <si>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</si>
  <si>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</si>
  <si>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</si>
  <si>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</si>
  <si>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</si>
  <si>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</si>
  <si>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</si>
  <si>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</si>
  <si>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</si>
  <si>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</si>
  <si>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</si>
  <si>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</si>
  <si>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</si>
  <si>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</si>
  <si>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</si>
  <si>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</si>
  <si>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</si>
  <si>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</si>
  <si>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</si>
  <si>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</si>
  <si>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</si>
  <si>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</si>
  <si>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</si>
  <si>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</si>
  <si>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</si>
  <si>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</si>
  <si>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</si>
  <si>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</si>
  <si>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</si>
  <si>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</si>
  <si>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</si>
  <si>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</si>
  <si>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</si>
  <si>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</si>
  <si>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</si>
  <si>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</si>
  <si>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</si>
  <si>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</si>
  <si>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</si>
  <si>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</si>
  <si>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</si>
  <si>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</si>
  <si>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</si>
  <si>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</si>
  <si>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</si>
  <si>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</si>
  <si>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</si>
  <si>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</si>
  <si>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</si>
  <si>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</si>
  <si>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</si>
  <si>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</si>
  <si>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</si>
  <si>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</si>
  <si>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</si>
  <si>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</si>
  <si>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</si>
  <si>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</si>
  <si>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</si>
  <si>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</si>
  <si>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</si>
  <si>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</si>
  <si>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</si>
  <si>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</si>
  <si>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</si>
  <si>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</si>
  <si>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</si>
  <si>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</si>
  <si>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</si>
  <si>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</si>
  <si>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</si>
  <si>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</si>
  <si>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</si>
  <si>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</si>
  <si>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</si>
  <si>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</si>
  <si>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</si>
  <si>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</si>
  <si>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</si>
  <si>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</si>
  <si>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</si>
  <si>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</si>
  <si>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</si>
  <si>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</si>
  <si>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</si>
  <si>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</si>
  <si>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</si>
  <si>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</si>
  <si>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</si>
  <si>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</si>
  <si>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</si>
  <si>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</si>
  <si>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</si>
  <si>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</si>
  <si>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</si>
  <si>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</si>
  <si>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</si>
  <si>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</si>
  <si>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</si>
  <si>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</si>
  <si>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</si>
  <si>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</si>
  <si>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</si>
  <si>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</si>
  <si>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</si>
  <si>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</si>
  <si>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</si>
  <si>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</si>
  <si>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</si>
  <si>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</si>
  <si>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</si>
  <si>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</si>
  <si>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</si>
  <si>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</si>
  <si>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</si>
  <si>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</si>
  <si>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</si>
  <si>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</si>
  <si>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</si>
  <si>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</si>
  <si>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</si>
  <si>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</si>
  <si>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</si>
  <si>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</si>
  <si>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</si>
  <si>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</si>
  <si>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</si>
  <si>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</si>
  <si>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</si>
  <si>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</si>
  <si>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</si>
  <si>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</si>
  <si>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</si>
  <si>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</si>
  <si>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</si>
  <si>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</si>
  <si>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</si>
  <si>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</si>
  <si>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</si>
  <si>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</si>
  <si>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</si>
  <si>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</si>
  <si>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</si>
  <si>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</si>
  <si>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</si>
  <si>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</si>
  <si>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</si>
  <si>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</si>
  <si>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</si>
  <si>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</si>
  <si>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</si>
  <si>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</si>
  <si>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</si>
  <si>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</si>
  <si>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</si>
  <si>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</si>
  <si>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</si>
  <si>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</si>
  <si>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</si>
  <si>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</si>
  <si>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</si>
  <si>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</si>
  <si>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</si>
  <si>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</si>
  <si>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</si>
  <si>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</si>
  <si>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</si>
  <si>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</si>
  <si>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</si>
  <si>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</si>
  <si>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</si>
  <si>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</si>
  <si>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</si>
  <si>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</si>
  <si>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</si>
  <si>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</si>
  <si>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</si>
  <si>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</si>
  <si>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</si>
  <si>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</si>
  <si>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</si>
  <si>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</si>
  <si>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</si>
  <si>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</si>
  <si>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</si>
  <si>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</si>
  <si>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</si>
  <si>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</si>
  <si>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</si>
  <si>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</si>
  <si>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</si>
  <si>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</si>
  <si>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</si>
  <si>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</si>
  <si>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</si>
  <si>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</si>
  <si>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</si>
  <si>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</si>
  <si>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</si>
  <si>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</si>
  <si>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</si>
  <si>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</si>
  <si>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</si>
  <si>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</si>
  <si>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</si>
  <si>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</si>
  <si>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</si>
  <si>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</si>
  <si>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</si>
  <si>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</si>
  <si>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</si>
  <si>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</si>
  <si>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</si>
  <si>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</si>
  <si>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</si>
  <si>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</si>
  <si>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</si>
  <si>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</si>
  <si>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</si>
  <si>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</si>
  <si>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</si>
  <si>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</si>
  <si>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</si>
  <si>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</si>
  <si>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</si>
  <si>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</si>
  <si>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</si>
  <si>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</si>
  <si>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</si>
  <si>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</si>
  <si>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</si>
  <si>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</si>
  <si>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</si>
  <si>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</si>
  <si>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</si>
  <si>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</si>
  <si>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</si>
  <si>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</si>
  <si>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</si>
  <si>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</si>
  <si>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</si>
  <si>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</si>
  <si>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</si>
  <si>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</si>
  <si>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</si>
  <si>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</si>
  <si>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</si>
  <si>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</si>
  <si>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</si>
  <si>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</si>
  <si>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</si>
  <si>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</si>
  <si>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</si>
  <si>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</si>
  <si>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</si>
  <si>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</si>
  <si>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</si>
  <si>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</si>
  <si>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</si>
  <si>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</si>
  <si>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</si>
  <si>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</si>
  <si>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</si>
  <si>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</si>
  <si>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</si>
  <si>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</si>
  <si>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</si>
  <si>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</si>
  <si>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</si>
  <si>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</si>
  <si>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</si>
  <si>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</si>
  <si>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</si>
  <si>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</si>
  <si>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</si>
  <si>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</si>
  <si>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</si>
  <si>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</si>
  <si>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</si>
  <si>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</si>
  <si>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</si>
  <si>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</si>
  <si>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</si>
  <si>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</si>
  <si>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</si>
  <si>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</si>
  <si>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</si>
  <si>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</si>
  <si>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</si>
  <si>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</si>
  <si>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</si>
  <si>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</si>
  <si>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</si>
  <si>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</si>
  <si>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</si>
  <si>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</si>
  <si>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</si>
  <si>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</si>
  <si>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</si>
  <si>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</si>
  <si>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</si>
  <si>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</si>
  <si>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</si>
  <si>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</si>
  <si>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</si>
  <si>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</si>
  <si>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</si>
  <si>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</si>
  <si>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</si>
  <si>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</si>
  <si>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</si>
  <si>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</si>
  <si>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</si>
  <si>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</si>
  <si>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</si>
  <si>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</si>
  <si>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</si>
  <si>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</si>
  <si>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</si>
  <si>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</si>
  <si>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</si>
  <si>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</si>
  <si>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</si>
  <si>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</si>
  <si>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</si>
  <si>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</si>
  <si>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</si>
  <si>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</si>
  <si>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</si>
  <si>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</si>
  <si>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</si>
  <si>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</si>
  <si>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</si>
  <si>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</si>
  <si>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</si>
  <si>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</si>
  <si>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</si>
  <si>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</si>
  <si>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</si>
  <si>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</si>
  <si>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</si>
  <si>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</si>
  <si>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</si>
  <si>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</si>
  <si>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</si>
  <si>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</si>
  <si>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</si>
  <si>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</si>
  <si>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</si>
  <si>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</si>
  <si>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</si>
  <si>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</si>
  <si>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</si>
  <si>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</si>
  <si>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</si>
  <si>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</si>
  <si>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</si>
  <si>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</si>
  <si>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</si>
  <si>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</si>
  <si>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</si>
  <si>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</si>
  <si>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</si>
  <si>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</si>
  <si>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</si>
  <si>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</si>
  <si>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</si>
  <si>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</si>
  <si>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</si>
  <si>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</si>
  <si>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</si>
  <si>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</si>
  <si>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</si>
  <si>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</si>
  <si>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</si>
  <si>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</si>
  <si>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</si>
  <si>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</si>
  <si>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</si>
  <si>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</si>
  <si>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</si>
  <si>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</si>
  <si>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</si>
  <si>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</si>
  <si>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</si>
  <si>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</si>
  <si>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</si>
  <si>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</si>
  <si>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</si>
  <si>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</si>
  <si>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</si>
  <si>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</si>
  <si>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</si>
  <si>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</si>
  <si>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</si>
  <si>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</si>
  <si>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</si>
  <si>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</si>
  <si>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</si>
  <si>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</si>
  <si>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</si>
  <si>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</si>
  <si>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</si>
  <si>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</si>
  <si>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</si>
  <si>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</si>
  <si>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</si>
  <si>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</si>
  <si>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</si>
  <si>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</si>
  <si>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</si>
  <si>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</si>
  <si>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</si>
  <si>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</si>
  <si>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</si>
  <si>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</si>
  <si>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</si>
  <si>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</si>
  <si>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</si>
  <si>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</si>
  <si>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</si>
  <si>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</si>
  <si>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</si>
  <si>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</si>
  <si>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</si>
  <si>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</si>
  <si>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</si>
  <si>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</si>
  <si>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</si>
  <si>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</si>
  <si>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</si>
  <si>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</si>
  <si>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</si>
  <si>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</si>
  <si>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</si>
  <si>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</si>
  <si>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</si>
  <si>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</si>
  <si>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</si>
  <si>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</si>
  <si>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</si>
  <si>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</si>
  <si>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</si>
  <si>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</si>
  <si>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</si>
  <si>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</si>
  <si>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</si>
  <si>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</si>
  <si>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</si>
  <si>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</si>
  <si>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</si>
  <si>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</si>
  <si>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</si>
  <si>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</si>
  <si>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</si>
  <si>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</si>
  <si>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</si>
  <si>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</si>
  <si>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</si>
  <si>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</si>
  <si>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</si>
  <si>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</si>
  <si>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</si>
  <si>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</si>
  <si>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</si>
  <si>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</si>
  <si>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</si>
  <si>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</si>
  <si>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</si>
  <si>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</si>
  <si>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</si>
  <si>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</si>
  <si>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</si>
  <si>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</si>
  <si>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</si>
  <si>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</si>
  <si>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</si>
  <si>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</si>
  <si>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</si>
  <si>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</si>
  <si>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</si>
  <si>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</si>
  <si>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</si>
  <si>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</si>
  <si>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</si>
  <si>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</si>
  <si>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</si>
  <si>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</si>
  <si>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</si>
  <si>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</si>
  <si>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</si>
  <si>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</si>
  <si>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</si>
  <si>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</si>
  <si>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</si>
  <si>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</si>
  <si>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</si>
  <si>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</si>
  <si>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</si>
  <si>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</si>
  <si>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</si>
  <si>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</si>
  <si>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</si>
  <si>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</si>
  <si>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</si>
  <si>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</si>
  <si>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</si>
  <si>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</si>
  <si>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</si>
  <si>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</si>
  <si>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</si>
  <si>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</si>
  <si>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</si>
  <si>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</si>
  <si>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</si>
  <si>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</si>
  <si>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</si>
  <si>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</si>
  <si>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</si>
  <si>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</si>
  <si>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</si>
  <si>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</si>
  <si>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</si>
  <si>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</si>
  <si>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</si>
  <si>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</si>
  <si>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</si>
  <si>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</si>
  <si>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</si>
  <si>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</si>
  <si>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</si>
  <si>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</si>
  <si>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</si>
  <si>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</si>
  <si>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</si>
  <si>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</si>
  <si>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</si>
  <si>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</si>
  <si>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</si>
  <si>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</si>
  <si>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</si>
  <si>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</si>
  <si>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</si>
  <si>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</si>
  <si>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</si>
  <si>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</si>
  <si>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</si>
  <si>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</si>
  <si>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</si>
  <si>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</si>
  <si>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</si>
  <si>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</si>
  <si>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</si>
  <si>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</si>
  <si>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</si>
  <si>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</si>
  <si>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</si>
  <si>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</si>
  <si>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</si>
  <si>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</si>
  <si>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</si>
  <si>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</si>
  <si>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</si>
  <si>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</si>
  <si>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</si>
  <si>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</si>
  <si>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</si>
  <si>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</si>
  <si>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</si>
  <si>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</si>
  <si>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</si>
  <si>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</si>
  <si>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</si>
  <si>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</si>
  <si>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</si>
  <si>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</si>
  <si>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</si>
  <si>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</si>
  <si>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</si>
  <si>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</si>
  <si>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</si>
  <si>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</si>
  <si>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</si>
  <si>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</si>
  <si>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</si>
  <si>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</si>
  <si>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</si>
  <si>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</si>
  <si>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</si>
  <si>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</si>
  <si>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</si>
  <si>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</si>
  <si>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</si>
  <si>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</si>
  <si>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</si>
  <si>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</si>
  <si>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</si>
  <si>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</si>
  <si>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</si>
  <si>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</si>
  <si>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</si>
  <si>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</si>
  <si>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</si>
  <si>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</si>
  <si>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</si>
  <si>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</si>
  <si>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</si>
  <si>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</si>
  <si>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</si>
  <si>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</si>
  <si>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</si>
  <si>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</si>
  <si>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</si>
  <si>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</si>
  <si>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</si>
  <si>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</si>
  <si>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</si>
  <si>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</si>
  <si>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</si>
  <si>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</si>
  <si>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</si>
  <si>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</si>
  <si>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</si>
  <si>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</si>
  <si>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</si>
  <si>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</si>
  <si>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</si>
  <si>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</si>
  <si>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</si>
  <si>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</si>
  <si>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</si>
  <si>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</si>
  <si>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</si>
  <si>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</si>
  <si>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</si>
  <si>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</si>
  <si>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</si>
  <si>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</si>
  <si>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</si>
  <si>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</si>
  <si>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</si>
  <si>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</si>
  <si>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</si>
  <si>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</si>
  <si>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</si>
  <si>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</si>
  <si>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</si>
  <si>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</si>
  <si>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</si>
  <si>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</si>
  <si>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</si>
  <si>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</si>
  <si>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</si>
  <si>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</si>
  <si>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</si>
  <si>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</si>
  <si>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</si>
  <si>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</si>
  <si>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</si>
  <si>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</si>
  <si>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</si>
  <si>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</si>
  <si>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</si>
  <si>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</si>
  <si>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</si>
  <si>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</si>
  <si>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</si>
  <si>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</si>
  <si>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</si>
  <si>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</si>
  <si>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</si>
  <si>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</si>
  <si>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</si>
  <si>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</si>
  <si>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</si>
  <si>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</si>
  <si>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</si>
  <si>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</si>
  <si>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</si>
  <si>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</si>
  <si>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</si>
  <si>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</si>
  <si>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</si>
  <si>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</si>
  <si>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</si>
  <si>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</si>
  <si>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</si>
  <si>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</si>
  <si>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</si>
  <si>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</si>
  <si>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</si>
  <si>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</si>
  <si>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</si>
  <si>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</si>
  <si>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</si>
  <si>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</si>
  <si>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</si>
  <si>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</si>
  <si>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</si>
  <si>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</si>
  <si>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</si>
  <si>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</si>
  <si>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</si>
  <si>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</si>
  <si>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</si>
  <si>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</si>
  <si>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</si>
  <si>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</si>
  <si>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</si>
  <si>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</si>
  <si>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</si>
  <si>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</si>
  <si>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</si>
  <si>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</si>
  <si>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</si>
  <si>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</si>
  <si>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</si>
  <si>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</si>
  <si>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</si>
  <si>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</si>
  <si>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</si>
  <si>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</si>
  <si>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</si>
  <si>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</si>
  <si>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</si>
  <si>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</si>
  <si>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</si>
  <si>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</si>
  <si>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</si>
  <si>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</si>
  <si>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</si>
  <si>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</si>
  <si>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</si>
  <si>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</si>
  <si>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</si>
  <si>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</si>
  <si>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</si>
  <si>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</si>
  <si>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</si>
  <si>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</si>
  <si>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</si>
  <si>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</si>
  <si>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</si>
  <si>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</si>
  <si>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</si>
  <si>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</si>
  <si>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</si>
  <si>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</si>
  <si>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</si>
  <si>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</si>
  <si>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</si>
  <si>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</si>
  <si>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</si>
  <si>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</si>
  <si>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</si>
  <si>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</si>
  <si>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</si>
  <si>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</si>
  <si>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</si>
  <si>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</si>
  <si>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</si>
  <si>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</si>
  <si>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</si>
  <si>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</si>
  <si>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</si>
  <si>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</si>
  <si>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</si>
  <si>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</si>
  <si>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</si>
  <si>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</si>
  <si>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</si>
  <si>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</si>
  <si>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</si>
  <si>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</si>
  <si>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</si>
  <si>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</si>
  <si>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</si>
  <si>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</si>
  <si>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</si>
  <si>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</si>
  <si>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</si>
  <si>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</si>
  <si>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</si>
  <si>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</si>
  <si>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</si>
  <si>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</si>
  <si>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</si>
  <si>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</si>
  <si>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</si>
  <si>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</si>
  <si>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</si>
  <si>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</si>
  <si>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</si>
  <si>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</si>
  <si>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</si>
  <si>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</si>
  <si>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</si>
  <si>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</si>
  <si>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</si>
  <si>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</si>
  <si>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</si>
  <si>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</si>
  <si>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</si>
  <si>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</si>
  <si>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</si>
  <si>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</si>
  <si>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</si>
  <si>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</si>
  <si>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</si>
  <si>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</si>
  <si>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</si>
  <si>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</si>
  <si>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</si>
  <si>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</si>
  <si>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</si>
  <si>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</si>
  <si>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</si>
  <si>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</si>
  <si>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</si>
  <si>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</si>
  <si>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</si>
  <si>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</si>
  <si>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</si>
  <si>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</si>
  <si>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</si>
  <si>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</si>
  <si>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</si>
  <si>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</si>
  <si>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</si>
  <si>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</si>
  <si>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</si>
  <si>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</si>
  <si>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</si>
  <si>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</si>
  <si>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</si>
  <si>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</si>
  <si>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</si>
  <si>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</si>
  <si>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</si>
  <si>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</si>
  <si>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</si>
  <si>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</si>
  <si>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</si>
  <si>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</si>
  <si>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</si>
  <si>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</si>
  <si>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</si>
  <si>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</si>
  <si>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</si>
  <si>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</si>
  <si>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</si>
  <si>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</si>
  <si>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</si>
  <si>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</si>
  <si>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</si>
  <si>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</si>
  <si>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</si>
  <si>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</si>
  <si>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</si>
  <si>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</si>
  <si>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</si>
  <si>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</si>
  <si>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</si>
  <si>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</si>
  <si>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</si>
  <si>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</si>
  <si>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</si>
  <si>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</si>
  <si>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</si>
  <si>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</si>
  <si>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</si>
  <si>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</si>
  <si>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</si>
  <si>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</si>
  <si>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</si>
  <si>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</si>
  <si>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</si>
  <si>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</si>
  <si>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</si>
  <si>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</si>
  <si>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</si>
  <si>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</si>
  <si>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</si>
  <si>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</si>
  <si>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</si>
  <si>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</si>
  <si>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</si>
  <si>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</si>
  <si>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</si>
  <si>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</si>
  <si>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</si>
  <si>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</si>
  <si>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</si>
  <si>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</si>
  <si>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</si>
  <si>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</si>
  <si>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</si>
  <si>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</si>
  <si>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</si>
  <si>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</si>
  <si>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</si>
  <si>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</si>
  <si>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</si>
  <si>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</si>
  <si>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</si>
  <si>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</si>
  <si>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</si>
  <si>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</si>
  <si>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</si>
  <si>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</si>
  <si>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</si>
  <si>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</si>
  <si>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</si>
  <si>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</si>
  <si>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</si>
  <si>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</si>
  <si>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</si>
  <si>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</si>
  <si>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</si>
  <si>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</si>
  <si>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</si>
  <si>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</si>
  <si>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</si>
  <si>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</si>
  <si>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</si>
  <si>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</si>
  <si>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</si>
  <si>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</si>
  <si>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</si>
  <si>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</si>
  <si>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</si>
  <si>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</si>
  <si>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</si>
  <si>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</si>
  <si>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</si>
  <si>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</si>
  <si>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</si>
  <si>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</si>
  <si>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</si>
  <si>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</si>
  <si>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</si>
  <si>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</si>
  <si>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</si>
  <si>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</si>
  <si>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</si>
  <si>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</si>
  <si>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</si>
  <si>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</si>
  <si>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</si>
  <si>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</si>
  <si>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</si>
  <si>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</si>
  <si>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</si>
  <si>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</si>
  <si>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</si>
  <si>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</si>
  <si>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</si>
  <si>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</si>
  <si>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</si>
  <si>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</si>
  <si>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</si>
  <si>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</si>
  <si>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</si>
  <si>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</si>
  <si>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</si>
  <si>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</si>
  <si>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</si>
  <si>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</si>
  <si>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</si>
  <si>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</si>
  <si>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</si>
  <si>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</si>
  <si>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</si>
  <si>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</si>
  <si>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</si>
  <si>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</si>
  <si>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</si>
  <si>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</si>
  <si>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</si>
  <si>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</si>
  <si>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</si>
  <si>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</si>
  <si>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</si>
  <si>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</si>
  <si>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</si>
  <si>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</si>
  <si>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</si>
  <si>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</si>
  <si>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</si>
  <si>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</si>
  <si>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</si>
  <si>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</si>
  <si>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</si>
  <si>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</si>
  <si>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</si>
  <si>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</si>
  <si>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</si>
  <si>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</si>
  <si>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</si>
  <si>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</si>
  <si>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</si>
  <si>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</si>
  <si>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</si>
  <si>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</si>
  <si>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</si>
  <si>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</si>
  <si>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</si>
  <si>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</si>
  <si>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</si>
  <si>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</si>
  <si>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</si>
  <si>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</si>
  <si>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</si>
  <si>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</si>
  <si>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</si>
  <si>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</si>
  <si>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</si>
  <si>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</si>
  <si>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</si>
  <si>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</si>
  <si>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</si>
  <si>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</si>
  <si>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</si>
  <si>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</si>
  <si>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</si>
  <si>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</si>
  <si>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</si>
  <si>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</si>
  <si>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</si>
  <si>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</si>
  <si>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</si>
  <si>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</si>
  <si>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</si>
  <si>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</si>
  <si>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</si>
  <si>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</si>
  <si>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</si>
  <si>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</si>
  <si>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</si>
  <si>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</si>
  <si>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</si>
  <si>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</si>
  <si>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</si>
  <si>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</si>
  <si>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</si>
  <si>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</si>
  <si>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</si>
  <si>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</si>
  <si>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</si>
  <si>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</si>
  <si>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</si>
  <si>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</si>
  <si>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</si>
  <si>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</si>
  <si>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</si>
  <si>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</si>
  <si>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</si>
  <si>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</si>
  <si>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</si>
  <si>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</si>
  <si>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</si>
  <si>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</si>
  <si>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</si>
  <si>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</si>
  <si>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</si>
  <si>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</si>
  <si>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</si>
  <si>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</si>
  <si>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</si>
  <si>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</si>
  <si>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</si>
  <si>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</si>
  <si>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</si>
  <si>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</si>
  <si>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</si>
  <si>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</si>
  <si>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</si>
  <si>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</si>
  <si>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</si>
  <si>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</si>
  <si>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</si>
  <si>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</si>
  <si>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</si>
  <si>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</si>
  <si>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</si>
  <si>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</si>
  <si>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</si>
  <si>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</si>
  <si>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</si>
  <si>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</si>
  <si>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</si>
  <si>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</si>
  <si>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</si>
  <si>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</si>
  <si>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</si>
  <si>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</si>
  <si>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</si>
  <si>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</si>
  <si>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</si>
  <si>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</si>
  <si>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</si>
  <si>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</si>
  <si>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</si>
  <si>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</si>
  <si>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</si>
  <si>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</si>
  <si>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</si>
  <si>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</si>
  <si>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</si>
  <si>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</si>
  <si>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</si>
  <si>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</si>
  <si>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</si>
  <si>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</si>
  <si>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</si>
  <si>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</si>
  <si>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</si>
  <si>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</si>
  <si>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</si>
  <si>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</si>
  <si>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</si>
  <si>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</si>
  <si>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</si>
  <si>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</si>
  <si>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</si>
  <si>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</si>
  <si>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</si>
  <si>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</si>
  <si>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</si>
  <si>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</si>
  <si>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</si>
  <si>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</si>
  <si>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</si>
  <si>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</si>
  <si>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</si>
  <si>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</si>
  <si>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</si>
  <si>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</si>
  <si>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</si>
  <si>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</si>
  <si>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</si>
  <si>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</si>
  <si>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</si>
  <si>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</si>
  <si>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</si>
  <si>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</si>
  <si>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</si>
  <si>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</si>
  <si>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</si>
  <si>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</si>
  <si>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</si>
  <si>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</si>
  <si>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</si>
  <si>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</si>
  <si>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</si>
  <si>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</si>
  <si>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</si>
  <si>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</si>
  <si>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</si>
  <si>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</si>
  <si>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</si>
  <si>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</si>
  <si>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</si>
  <si>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</si>
  <si>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</si>
  <si>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</si>
  <si>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</si>
  <si>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</si>
  <si>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</si>
  <si>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</si>
  <si>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</si>
  <si>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</si>
  <si>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</si>
  <si>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</si>
  <si>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</si>
  <si>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</si>
  <si>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</si>
  <si>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</si>
  <si>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</si>
  <si>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</si>
  <si>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</si>
  <si>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</si>
  <si>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</si>
  <si>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</si>
  <si>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</si>
  <si>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</si>
  <si>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</si>
  <si>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</si>
  <si>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</si>
  <si>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</si>
  <si>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</si>
  <si>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</si>
  <si>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</si>
  <si>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</si>
  <si>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</si>
  <si>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</si>
  <si>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</si>
  <si>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</si>
  <si>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</si>
  <si>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</si>
  <si>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</si>
  <si>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</si>
  <si>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</si>
  <si>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</si>
  <si>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</si>
  <si>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</si>
  <si>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</si>
  <si>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</si>
  <si>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</si>
  <si>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</si>
  <si>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</si>
  <si>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</si>
  <si>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</si>
  <si>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</si>
  <si>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</si>
  <si>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</si>
  <si>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</si>
  <si>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</si>
  <si>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</si>
  <si>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</si>
  <si>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</si>
  <si>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</si>
  <si>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</si>
  <si>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</si>
  <si>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</si>
  <si>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</si>
  <si>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</si>
  <si>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</si>
  <si>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</si>
  <si>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</si>
  <si>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</si>
  <si>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</si>
  <si>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</si>
  <si>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</si>
  <si>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</si>
  <si>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</si>
  <si>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</si>
  <si>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</si>
  <si>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</si>
  <si>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</si>
  <si>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</si>
  <si>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</si>
  <si>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</si>
  <si>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</si>
  <si>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</si>
  <si>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</si>
  <si>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</si>
  <si>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</si>
  <si>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</si>
  <si>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</si>
  <si>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</si>
  <si>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</si>
  <si>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</si>
  <si>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</si>
  <si>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</si>
  <si>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</si>
  <si>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</si>
  <si>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</si>
  <si>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</si>
  <si>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</si>
  <si>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</si>
  <si>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</si>
  <si>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</si>
  <si>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</si>
  <si>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</si>
  <si>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</si>
  <si>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</si>
  <si>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</si>
  <si>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</si>
  <si>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</si>
  <si>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</si>
  <si>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</si>
  <si>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</si>
  <si>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</si>
  <si>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</si>
  <si>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</si>
  <si>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</si>
  <si>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</si>
  <si>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</si>
  <si>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</si>
  <si>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</si>
  <si>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</si>
  <si>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</si>
  <si>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</si>
  <si>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</si>
  <si>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</si>
  <si>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</si>
  <si>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</si>
  <si>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</si>
  <si>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</si>
  <si>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</si>
  <si>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</si>
  <si>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</si>
  <si>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</si>
  <si>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</si>
  <si>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</si>
  <si>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</si>
  <si>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</si>
  <si>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</si>
  <si>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</si>
  <si>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</si>
  <si>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</si>
  <si>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</si>
  <si>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</si>
  <si>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</si>
  <si>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</si>
  <si>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</si>
  <si>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</si>
  <si>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</si>
  <si>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</si>
  <si>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</si>
  <si>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</si>
  <si>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</si>
  <si>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</si>
  <si>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</si>
  <si>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</si>
  <si>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</si>
  <si>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</si>
  <si>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</si>
  <si>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</si>
  <si>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</si>
  <si>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</si>
  <si>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</si>
  <si>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</si>
  <si>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</si>
  <si>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</si>
  <si>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</si>
  <si>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</si>
  <si>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</si>
  <si>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</si>
  <si>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</si>
  <si>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</si>
  <si>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</si>
  <si>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</si>
  <si>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</si>
  <si>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</si>
  <si>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</si>
  <si>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</si>
  <si>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</si>
  <si>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</si>
  <si>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</si>
  <si>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</si>
  <si>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</si>
  <si>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</si>
  <si>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</si>
  <si>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</si>
  <si>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</si>
  <si>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</si>
  <si>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</si>
  <si>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</si>
  <si>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</si>
  <si>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</si>
  <si>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</si>
  <si>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</si>
  <si>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</si>
  <si>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</si>
  <si>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</si>
  <si>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</si>
  <si>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</si>
  <si>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</si>
  <si>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</si>
  <si>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</si>
  <si>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</si>
  <si>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</si>
  <si>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</si>
  <si>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</si>
  <si>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</si>
  <si>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</si>
  <si>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</si>
  <si>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</si>
  <si>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</si>
  <si>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</si>
  <si>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</si>
  <si>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</si>
  <si>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</si>
  <si>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</si>
  <si>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</si>
  <si>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</si>
  <si>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</si>
  <si>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</si>
  <si>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</si>
  <si>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</si>
  <si>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</si>
  <si>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</si>
  <si>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</si>
  <si>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</si>
  <si>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</si>
  <si>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</si>
  <si>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</si>
  <si>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</si>
  <si>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</si>
  <si>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</si>
  <si>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</si>
  <si>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</si>
  <si>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</si>
  <si>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</si>
  <si>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</si>
  <si>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</si>
  <si>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</si>
  <si>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</si>
  <si>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</si>
  <si>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</si>
  <si>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</si>
  <si>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</si>
  <si>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</si>
  <si>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</si>
  <si>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</si>
  <si>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</si>
  <si>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</si>
  <si>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</si>
  <si>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</si>
  <si>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</si>
  <si>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</si>
  <si>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</si>
  <si>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</si>
  <si>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</si>
  <si>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</si>
  <si>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</si>
  <si>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</si>
  <si>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</si>
  <si>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</si>
  <si>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</si>
  <si>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</si>
  <si>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</si>
  <si>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</si>
  <si>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</si>
  <si>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</si>
  <si>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</si>
  <si>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</si>
  <si>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</si>
  <si>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</si>
  <si>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</si>
  <si>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</si>
  <si>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</si>
  <si>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</si>
  <si>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</si>
  <si>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</si>
  <si>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</si>
  <si>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</si>
  <si>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</si>
  <si>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</si>
  <si>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</si>
  <si>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</si>
  <si>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</si>
  <si>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</si>
  <si>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</si>
  <si>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</si>
  <si>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</si>
  <si>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</si>
  <si>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</si>
  <si>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</si>
  <si>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</si>
  <si>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</si>
  <si>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</si>
  <si>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</si>
  <si>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</si>
  <si>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</si>
  <si>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</si>
  <si>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</si>
  <si>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</si>
  <si>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</si>
  <si>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</si>
  <si>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</si>
  <si>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</si>
  <si>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</si>
  <si>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</si>
  <si>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</si>
  <si>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</si>
  <si>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</si>
  <si>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</si>
  <si>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</si>
  <si>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</si>
  <si>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</si>
  <si>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</si>
  <si>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</si>
  <si>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</si>
  <si>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</si>
  <si>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</si>
  <si>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</si>
  <si>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</si>
  <si>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</si>
  <si>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</si>
  <si>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</si>
  <si>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</si>
  <si>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</si>
  <si>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</si>
  <si>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</si>
  <si>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</si>
  <si>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</si>
  <si>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</si>
  <si>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</si>
  <si>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</si>
  <si>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</si>
  <si>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</si>
  <si>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</si>
  <si>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</si>
  <si>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</si>
  <si>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</si>
  <si>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</si>
  <si>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</si>
  <si>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</si>
  <si>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</si>
  <si>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</si>
  <si>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</si>
  <si>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</si>
  <si>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</si>
  <si>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</si>
  <si>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</si>
  <si>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</si>
  <si>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</si>
  <si>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</si>
  <si>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</si>
  <si>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</si>
  <si>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</si>
  <si>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</si>
  <si>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</si>
  <si>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</si>
  <si>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</si>
  <si>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</si>
  <si>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</si>
  <si>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</si>
  <si>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</si>
  <si>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</si>
  <si>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</si>
  <si>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</si>
  <si>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</si>
  <si>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</si>
  <si>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</si>
  <si>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</si>
  <si>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</si>
  <si>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</si>
  <si>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</si>
  <si>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</si>
  <si>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</si>
  <si>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</si>
  <si>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</si>
  <si>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</si>
  <si>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</si>
  <si>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</si>
  <si>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</si>
  <si>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</si>
  <si>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</si>
  <si>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</si>
  <si>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</si>
  <si>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</si>
  <si>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</si>
  <si>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</si>
  <si>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</si>
  <si>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</si>
  <si>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</si>
  <si>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</si>
  <si>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</si>
  <si>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</si>
  <si>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</si>
  <si>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</si>
  <si>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</si>
  <si>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</si>
  <si>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</si>
  <si>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</si>
  <si>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</si>
  <si>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</si>
  <si>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</si>
  <si>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</si>
  <si>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</si>
  <si>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</si>
  <si>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</si>
  <si>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</si>
  <si>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</si>
  <si>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</si>
  <si>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</si>
  <si>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</si>
  <si>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</si>
  <si>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</si>
  <si>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</si>
  <si>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</si>
  <si>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</si>
  <si>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</si>
  <si>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</si>
  <si>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</si>
  <si>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</si>
  <si>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</si>
  <si>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</si>
  <si>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</si>
  <si>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</si>
  <si>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</si>
  <si>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</si>
  <si>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</si>
  <si>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</si>
  <si>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</si>
  <si>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</si>
  <si>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</si>
  <si>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</si>
  <si>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</si>
  <si>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</si>
  <si>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</si>
  <si>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</si>
  <si>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</si>
  <si>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</si>
  <si>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</si>
  <si>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</si>
  <si>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</si>
  <si>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</si>
  <si>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</si>
  <si>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</si>
  <si>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</si>
  <si>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</si>
  <si>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</si>
  <si>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</si>
  <si>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</si>
  <si>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</si>
  <si>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</si>
  <si>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</si>
  <si>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</si>
  <si>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</si>
  <si>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</si>
  <si>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</si>
  <si>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</si>
  <si>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</si>
  <si>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</si>
  <si>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</si>
  <si>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</si>
  <si>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</si>
  <si>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</si>
  <si>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</si>
  <si>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</si>
  <si>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</si>
  <si>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</si>
  <si>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</si>
  <si>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</si>
  <si>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</si>
  <si>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</si>
  <si>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</si>
  <si>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</si>
  <si>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</si>
  <si>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</si>
  <si>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</si>
  <si>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</si>
  <si>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</si>
  <si>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</si>
  <si>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</si>
  <si>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</si>
  <si>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</si>
  <si>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</si>
  <si>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</si>
  <si>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</si>
  <si>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</si>
  <si>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</si>
  <si>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</si>
  <si>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</si>
  <si>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</si>
  <si>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</si>
  <si>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</si>
  <si>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</si>
  <si>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</si>
  <si>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</si>
  <si>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</si>
  <si>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</si>
  <si>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</si>
  <si>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</si>
  <si>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</si>
  <si>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</si>
  <si>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</si>
  <si>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</si>
  <si>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</si>
  <si>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</si>
  <si>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</si>
  <si>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</si>
  <si>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</si>
  <si>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</si>
  <si>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</si>
  <si>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</si>
  <si>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</si>
  <si>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</si>
  <si>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</si>
  <si>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</si>
  <si>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</si>
  <si>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</si>
  <si>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</si>
  <si>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</si>
  <si>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</si>
  <si>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</si>
  <si>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</si>
  <si>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</si>
  <si>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</si>
  <si>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</si>
  <si>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</si>
  <si>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</si>
  <si>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</si>
  <si>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</si>
  <si>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</si>
  <si>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</si>
  <si>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</si>
  <si>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</si>
  <si>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</si>
  <si>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</si>
  <si>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</si>
  <si>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</si>
  <si>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</si>
  <si>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</si>
  <si>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</si>
  <si>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</si>
  <si>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</si>
  <si>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</si>
  <si>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</si>
  <si>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</si>
  <si>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</si>
  <si>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</si>
  <si>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</si>
  <si>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</si>
  <si>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</si>
  <si>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</si>
  <si>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</si>
  <si>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</si>
  <si>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</si>
  <si>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</si>
  <si>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</si>
  <si>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</si>
  <si>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</si>
  <si>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</si>
  <si>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</si>
  <si>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</si>
  <si>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</si>
  <si>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</si>
  <si>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</si>
  <si>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</si>
  <si>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</si>
  <si>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</si>
  <si>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</si>
  <si>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</si>
  <si>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</si>
  <si>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</si>
  <si>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</si>
  <si>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</si>
  <si>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</si>
  <si>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</si>
  <si>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</si>
  <si>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</si>
  <si>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</si>
  <si>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</si>
  <si>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</si>
  <si>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</si>
  <si>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</si>
  <si>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</si>
  <si>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</si>
  <si>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</si>
  <si>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</si>
  <si>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</si>
  <si>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</si>
  <si>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</si>
  <si>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</si>
  <si>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</si>
  <si>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</si>
  <si>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</si>
  <si>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</si>
  <si>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</si>
  <si>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</si>
  <si>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</si>
  <si>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</si>
  <si>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</si>
  <si>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</si>
  <si>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</si>
  <si>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</si>
  <si>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</si>
  <si>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</si>
  <si>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</si>
  <si>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</si>
  <si>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</si>
  <si>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</si>
  <si>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</si>
  <si>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</si>
  <si>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</si>
  <si>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</si>
  <si>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</si>
  <si>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</si>
  <si>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</si>
  <si>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</si>
  <si>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</si>
  <si>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</si>
  <si>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</si>
  <si>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</si>
  <si>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</si>
  <si>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</si>
  <si>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</si>
  <si>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</si>
  <si>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</si>
  <si>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</si>
  <si>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</si>
  <si>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</si>
  <si>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</si>
  <si>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</si>
  <si>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</si>
  <si>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</si>
  <si>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</si>
  <si>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</si>
  <si>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</si>
  <si>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</si>
  <si>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</si>
  <si>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</si>
  <si>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</si>
  <si>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</si>
  <si>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</si>
  <si>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</si>
  <si>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</si>
  <si>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</si>
  <si>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</si>
  <si>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</si>
  <si>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</si>
  <si>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</si>
  <si>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</si>
  <si>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</si>
  <si>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</si>
  <si>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</si>
  <si>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</si>
  <si>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</si>
  <si>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</si>
  <si>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</si>
  <si>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</si>
  <si>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</si>
  <si>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</si>
  <si>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</si>
  <si>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</si>
  <si>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</si>
  <si>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</si>
  <si>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</si>
  <si>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</si>
  <si>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</si>
  <si>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</si>
  <si>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</si>
  <si>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</si>
  <si>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</si>
  <si>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</si>
  <si>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</si>
  <si>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</si>
  <si>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</si>
  <si>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</si>
  <si>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</si>
  <si>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</si>
  <si>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</si>
  <si>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</si>
  <si>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</si>
  <si>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</si>
  <si>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</si>
  <si>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</si>
  <si>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</si>
  <si>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</si>
  <si>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</si>
  <si>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</si>
  <si>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</si>
  <si>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</si>
  <si>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</si>
  <si>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</si>
  <si>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</si>
  <si>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</si>
  <si>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</si>
  <si>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</si>
  <si>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</si>
  <si>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</si>
  <si>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</si>
  <si>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</si>
  <si>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</si>
  <si>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</si>
  <si>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</si>
  <si>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</si>
  <si>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</si>
  <si>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</si>
  <si>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</si>
  <si>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</si>
  <si>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</si>
  <si>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</si>
  <si>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</si>
  <si>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</si>
  <si>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</si>
  <si>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</si>
  <si>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</si>
  <si>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</si>
  <si>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</si>
  <si>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</si>
  <si>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</si>
  <si>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</si>
  <si>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</si>
  <si>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</si>
  <si>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</si>
  <si>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</si>
  <si>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</si>
  <si>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</si>
  <si>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</si>
  <si>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</si>
  <si>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</si>
  <si>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</si>
  <si>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</si>
  <si>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</si>
  <si>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</si>
  <si>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</si>
  <si>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</si>
  <si>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</si>
  <si>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</si>
  <si>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</si>
  <si>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</si>
  <si>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</si>
  <si>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</si>
  <si>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</si>
  <si>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</si>
  <si>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</si>
  <si>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</si>
  <si>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</si>
  <si>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</si>
  <si>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</si>
  <si>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</si>
  <si>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</si>
  <si>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</si>
  <si>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</si>
  <si>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</si>
  <si>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</si>
  <si>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</si>
  <si>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</si>
  <si>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</si>
  <si>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</si>
  <si>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</si>
  <si>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</si>
  <si>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</si>
  <si>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</si>
  <si>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</si>
  <si>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</si>
  <si>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</si>
  <si>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</si>
  <si>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</si>
  <si>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</si>
  <si>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</si>
  <si>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</si>
  <si>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</si>
  <si>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</si>
  <si>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</si>
  <si>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</si>
  <si>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</si>
  <si>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</si>
  <si>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</si>
  <si>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</si>
  <si>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</si>
  <si>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</si>
  <si>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</si>
  <si>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</si>
  <si>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</si>
  <si>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</si>
  <si>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</si>
  <si>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</si>
  <si>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</si>
  <si>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</si>
  <si>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</si>
  <si>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</si>
  <si>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</si>
  <si>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</si>
  <si>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</si>
  <si>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</si>
  <si>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</si>
  <si>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</si>
  <si>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</si>
  <si>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</si>
  <si>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</si>
  <si>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</si>
  <si>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</si>
  <si>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</si>
  <si>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</si>
  <si>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</si>
  <si>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</si>
  <si>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</si>
  <si>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</si>
  <si>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</si>
  <si>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</si>
  <si>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</si>
  <si>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</si>
  <si>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</si>
  <si>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</si>
  <si>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</si>
  <si>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</si>
  <si>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</si>
  <si>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</si>
  <si>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</si>
  <si>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</si>
  <si>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</si>
  <si>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</si>
  <si>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</si>
  <si>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</si>
  <si>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</si>
  <si>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</si>
  <si>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</si>
  <si>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</si>
  <si>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</si>
  <si>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</si>
  <si>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</si>
  <si>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</si>
  <si>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</si>
  <si>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</si>
  <si>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</si>
  <si>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</si>
  <si>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</si>
  <si>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</si>
  <si>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</si>
  <si>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</si>
  <si>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</si>
  <si>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</si>
  <si>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</si>
  <si>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</si>
  <si>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</si>
  <si>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</si>
  <si>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</si>
  <si>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</si>
  <si>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</si>
  <si>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</si>
  <si>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</si>
  <si>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</si>
  <si>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</si>
  <si>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</si>
  <si>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</si>
  <si>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</si>
  <si>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</si>
  <si>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</si>
  <si>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</si>
  <si>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</si>
  <si>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</si>
  <si>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</si>
  <si>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</si>
  <si>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</si>
  <si>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</si>
  <si>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</si>
  <si>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</si>
  <si>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</si>
  <si>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</si>
  <si>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</si>
  <si>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</si>
  <si>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</si>
  <si>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</si>
  <si>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</si>
  <si>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</si>
  <si>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</si>
  <si>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</si>
  <si>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</si>
  <si>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</si>
  <si>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</si>
  <si>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</si>
  <si>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</si>
  <si>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</si>
  <si>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</si>
  <si>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</si>
  <si>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</si>
  <si>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</si>
  <si>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</si>
  <si>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</si>
  <si>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</si>
  <si>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</si>
  <si>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</si>
  <si>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</si>
  <si>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</si>
  <si>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</si>
  <si>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</si>
  <si>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</si>
  <si>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</si>
  <si>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</si>
  <si>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</si>
  <si>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</si>
  <si>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</si>
  <si>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</si>
  <si>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</si>
  <si>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</si>
  <si>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</si>
  <si>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</si>
  <si>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</si>
  <si>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</si>
  <si>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</si>
  <si>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</si>
  <si>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</si>
  <si>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</si>
  <si>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</si>
  <si>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</si>
  <si>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</si>
  <si>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</si>
  <si>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</si>
  <si>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</si>
  <si>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</si>
  <si>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</si>
  <si>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</si>
  <si>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</si>
  <si>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</si>
  <si>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</si>
  <si>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</si>
  <si>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</si>
  <si>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</si>
  <si>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</si>
  <si>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</si>
  <si>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</si>
  <si>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</si>
  <si>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</si>
  <si>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</si>
  <si>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</si>
  <si>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</si>
  <si>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</si>
  <si>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</si>
  <si>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</si>
  <si>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</si>
  <si>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</si>
  <si>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</si>
  <si>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</si>
  <si>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</si>
  <si>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</si>
  <si>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</si>
  <si>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</si>
  <si>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</si>
  <si>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</si>
  <si>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</si>
  <si>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</si>
  <si>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</si>
  <si>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</si>
  <si>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</si>
  <si>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</si>
  <si>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</si>
  <si>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</si>
  <si>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</si>
  <si>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</si>
  <si>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</si>
  <si>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</si>
  <si>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</si>
  <si>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</si>
  <si>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</si>
  <si>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</si>
  <si>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</si>
  <si>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</si>
  <si>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</si>
  <si>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</si>
  <si>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</si>
  <si>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</si>
  <si>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</si>
  <si>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</si>
  <si>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</si>
  <si>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</si>
  <si>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</si>
  <si>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</si>
  <si>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</si>
  <si>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</si>
  <si>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</si>
  <si>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</si>
  <si>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</si>
  <si>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</si>
  <si>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</si>
  <si>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</si>
  <si>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</si>
  <si>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</si>
  <si>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</si>
  <si>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</si>
  <si>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</si>
  <si>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</si>
  <si>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</si>
  <si>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</si>
  <si>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</si>
  <si>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</si>
  <si>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</si>
  <si>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</si>
  <si>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</si>
  <si>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</si>
  <si>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</si>
  <si>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</si>
  <si>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</si>
  <si>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</si>
  <si>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</si>
  <si>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</si>
  <si>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</si>
  <si>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</si>
  <si>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</si>
  <si>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</si>
  <si>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</si>
  <si>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</si>
  <si>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</si>
  <si>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</si>
  <si>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</si>
  <si>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</si>
  <si>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</si>
  <si>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</si>
  <si>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</si>
  <si>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</si>
  <si>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</si>
  <si>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</si>
  <si>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</si>
  <si>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</si>
  <si>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</si>
  <si>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</si>
  <si>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</si>
  <si>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</si>
  <si>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</si>
  <si>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</si>
  <si>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</si>
  <si>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</si>
  <si>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</si>
  <si>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</si>
  <si>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</si>
  <si>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</si>
  <si>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</si>
  <si>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</si>
  <si>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</si>
  <si>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</si>
  <si>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</si>
  <si>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</si>
  <si>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</si>
  <si>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</si>
  <si>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</si>
  <si>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</si>
  <si>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</si>
  <si>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</si>
  <si>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</si>
  <si>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</si>
  <si>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</si>
  <si>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</si>
  <si>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</si>
  <si>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</si>
  <si>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</si>
  <si>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</si>
  <si>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</si>
  <si>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</si>
  <si>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</si>
  <si>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</si>
  <si>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</si>
  <si>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</si>
  <si>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</si>
  <si>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</si>
  <si>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</si>
  <si>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</si>
  <si>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</si>
  <si>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</si>
  <si>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</si>
  <si>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</si>
  <si>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</si>
  <si>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</si>
  <si>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</si>
  <si>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</si>
  <si>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</si>
  <si>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</si>
  <si>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</si>
  <si>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</si>
  <si>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</si>
  <si>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</si>
  <si>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</si>
  <si>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</si>
  <si>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</si>
  <si>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</si>
  <si>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</si>
  <si>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</si>
  <si>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</si>
  <si>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</si>
  <si>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</si>
  <si>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</si>
  <si>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</si>
  <si>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</si>
  <si>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</si>
  <si>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</si>
  <si>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</si>
  <si>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</si>
  <si>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</si>
  <si>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</si>
  <si>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</si>
  <si>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</si>
  <si>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</si>
  <si>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</si>
  <si>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</si>
  <si>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</si>
  <si>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</si>
  <si>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</si>
  <si>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</si>
  <si>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</si>
  <si>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</si>
  <si>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</si>
  <si>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</si>
  <si>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</si>
  <si>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</si>
  <si>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</si>
  <si>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</si>
  <si>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</si>
  <si>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</si>
  <si>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</si>
  <si>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</si>
  <si>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</si>
  <si>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</si>
  <si>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</si>
  <si>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</si>
  <si>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</si>
  <si>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</si>
  <si>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</si>
  <si>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</si>
  <si>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</si>
  <si>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</si>
  <si>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</si>
  <si>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</si>
  <si>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</si>
  <si>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</si>
  <si>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</si>
  <si>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</si>
  <si>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</si>
  <si>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</si>
  <si>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</si>
  <si>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</si>
  <si>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</si>
  <si>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</si>
  <si>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</si>
  <si>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</si>
  <si>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</si>
  <si>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</si>
  <si>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</si>
  <si>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</si>
  <si>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</si>
  <si>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</si>
  <si>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</si>
  <si>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</si>
  <si>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</si>
  <si>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</si>
  <si>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</si>
  <si>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</si>
  <si>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</si>
  <si>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</si>
  <si>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</si>
  <si>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</si>
  <si>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</si>
  <si>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</si>
  <si>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</si>
  <si>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</si>
  <si>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</si>
  <si>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</si>
  <si>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</si>
  <si>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</si>
  <si>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</si>
  <si>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</si>
  <si>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</si>
  <si>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</si>
  <si>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</si>
  <si>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</si>
  <si>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</si>
  <si>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</si>
  <si>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</si>
  <si>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</si>
  <si>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</si>
  <si>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</si>
  <si>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</si>
  <si>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</si>
  <si>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</si>
  <si>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</si>
  <si>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</si>
  <si>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</si>
  <si>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</si>
  <si>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</si>
  <si>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</si>
  <si>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</si>
  <si>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</si>
  <si>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</si>
  <si>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</si>
  <si>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</si>
  <si>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</si>
  <si>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</si>
  <si>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</si>
  <si>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</si>
  <si>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</si>
  <si>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</si>
  <si>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</si>
  <si>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</si>
  <si>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</si>
  <si>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</si>
  <si>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</si>
  <si>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</si>
  <si>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</si>
  <si>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</si>
  <si>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</si>
  <si>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</si>
  <si>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</si>
  <si>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</si>
  <si>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</si>
  <si>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</si>
  <si>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</si>
  <si>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</si>
  <si>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</si>
  <si>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</si>
  <si>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</si>
  <si>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</si>
  <si>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</si>
  <si>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</si>
  <si>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</si>
  <si>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</si>
  <si>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</si>
  <si>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</si>
  <si>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</si>
  <si>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</si>
  <si>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</si>
  <si>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</si>
  <si>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</si>
  <si>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</si>
  <si>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</si>
  <si>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</si>
  <si>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</si>
  <si>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</si>
  <si>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</si>
  <si>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</si>
  <si>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</si>
  <si>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</si>
  <si>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</si>
  <si>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</si>
  <si>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</si>
  <si>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</si>
  <si>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</si>
  <si>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</si>
  <si>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</si>
  <si>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</si>
  <si>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</si>
  <si>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</si>
  <si>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</si>
  <si>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</si>
  <si>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</si>
  <si>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</si>
  <si>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</si>
  <si>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</si>
  <si>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</si>
  <si>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</si>
  <si>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</si>
  <si>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</si>
  <si>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</si>
  <si>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</si>
  <si>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</si>
  <si>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</si>
  <si>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</si>
  <si>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</si>
  <si>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</si>
  <si>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</si>
  <si>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</si>
  <si>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</si>
  <si>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</si>
  <si>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</si>
  <si>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</si>
  <si>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</si>
  <si>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</si>
  <si>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</si>
  <si>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</si>
  <si>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</si>
  <si>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</si>
  <si>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</si>
  <si>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</si>
  <si>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</si>
  <si>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</si>
  <si>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</si>
  <si>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</si>
  <si>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</si>
  <si>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</si>
  <si>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</si>
  <si>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</si>
  <si>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</si>
  <si>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</si>
  <si>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</si>
  <si>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</si>
  <si>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</si>
  <si>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</si>
  <si>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</si>
  <si>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</si>
  <si>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</si>
  <si>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</si>
  <si>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</si>
  <si>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</si>
  <si>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</si>
  <si>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</si>
  <si>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</si>
  <si>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</si>
  <si>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</si>
  <si>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</si>
  <si>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</si>
  <si>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</si>
  <si>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</si>
  <si>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</si>
  <si>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</si>
  <si>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</si>
  <si>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</si>
  <si>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</si>
  <si>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</si>
  <si>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</si>
  <si>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</si>
  <si>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</si>
  <si>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</si>
  <si>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</si>
  <si>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</si>
  <si>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</si>
  <si>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</si>
  <si>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</si>
  <si>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</si>
  <si>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</si>
  <si>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</si>
  <si>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</si>
  <si>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</si>
  <si>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</si>
  <si>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</si>
  <si>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</si>
  <si>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</si>
  <si>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</si>
  <si>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</si>
  <si>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</si>
  <si>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</si>
  <si>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</si>
  <si>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</si>
  <si>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</si>
  <si>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</si>
  <si>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</si>
  <si>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</si>
  <si>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</si>
  <si>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</si>
  <si>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</si>
  <si>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</si>
  <si>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</si>
  <si>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</si>
  <si>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</si>
  <si>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</si>
  <si>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</si>
  <si>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</si>
  <si>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</si>
  <si>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</si>
  <si>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</si>
  <si>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</si>
  <si>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</si>
  <si>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</si>
  <si>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</si>
  <si>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</si>
  <si>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</si>
  <si>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</si>
  <si>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</si>
  <si>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</si>
  <si>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</si>
  <si>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</si>
  <si>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</si>
  <si>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</si>
  <si>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</si>
  <si>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</si>
  <si>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</si>
  <si>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</si>
  <si>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</si>
  <si>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</si>
  <si>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</si>
  <si>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</si>
  <si>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</si>
  <si>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</si>
  <si>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</si>
  <si>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</si>
  <si>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</si>
  <si>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</si>
  <si>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</si>
  <si>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</si>
  <si>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</si>
  <si>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</si>
  <si>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</si>
  <si>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</si>
  <si>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</si>
  <si>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</si>
  <si>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</si>
  <si>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</si>
  <si>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</si>
  <si>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</si>
  <si>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</si>
  <si>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</si>
  <si>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</si>
  <si>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</si>
  <si>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</si>
  <si>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</si>
  <si>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</si>
  <si>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</si>
  <si>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</si>
  <si>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</si>
  <si>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</si>
  <si>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</si>
  <si>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</si>
  <si>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</si>
  <si>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</si>
  <si>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</si>
  <si>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</si>
  <si>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</si>
  <si>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</si>
  <si>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</si>
  <si>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</si>
  <si>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</si>
  <si>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</si>
  <si>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</si>
  <si>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</si>
  <si>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</si>
  <si>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</si>
  <si>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</si>
  <si>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</si>
  <si>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</si>
  <si>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</si>
  <si>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</si>
  <si>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</si>
  <si>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</si>
  <si>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</si>
  <si>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</si>
  <si>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</si>
  <si>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</si>
  <si>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</si>
  <si>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</si>
  <si>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</si>
  <si>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</si>
  <si>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</si>
  <si>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</si>
  <si>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</si>
  <si>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</si>
  <si>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</si>
  <si>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</si>
  <si>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</si>
  <si>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</si>
  <si>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</si>
  <si>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</si>
  <si>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</si>
  <si>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</si>
  <si>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</si>
  <si>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</si>
  <si>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</si>
  <si>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</si>
  <si>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</si>
  <si>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</si>
  <si>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</si>
  <si>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</si>
  <si>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</si>
  <si>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</si>
  <si>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</si>
  <si>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</si>
  <si>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</si>
  <si>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</si>
  <si>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</si>
  <si>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</si>
  <si>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</si>
  <si>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</si>
  <si>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</si>
  <si>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</si>
  <si>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</si>
  <si>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</si>
  <si>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</si>
  <si>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</si>
  <si>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</si>
  <si>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</si>
  <si>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</si>
  <si>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</si>
  <si>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</si>
  <si>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</si>
  <si>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</si>
  <si>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</si>
  <si>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</si>
  <si>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</si>
  <si>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</si>
  <si>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</si>
  <si>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</si>
  <si>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</si>
  <si>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</si>
  <si>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</si>
  <si>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</si>
  <si>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</si>
  <si>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</si>
  <si>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</si>
  <si>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</si>
  <si>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</si>
  <si>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</si>
  <si>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</si>
  <si>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</si>
  <si>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</si>
  <si>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</si>
  <si>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</si>
  <si>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</si>
  <si>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</si>
  <si>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</si>
  <si>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</si>
  <si>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</si>
  <si>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</si>
  <si>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</si>
  <si>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</si>
  <si>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</si>
  <si>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</si>
  <si>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</si>
  <si>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</si>
  <si>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</si>
  <si>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</si>
  <si>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</si>
  <si>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</si>
  <si>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</si>
  <si>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</si>
  <si>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</si>
  <si>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</si>
  <si>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</si>
  <si>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</si>
  <si>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</si>
  <si>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</si>
  <si>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</si>
  <si>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</si>
  <si>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</si>
  <si>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</si>
  <si>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</si>
  <si>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</si>
  <si>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</si>
  <si>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</si>
  <si>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</si>
  <si>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</si>
  <si>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</si>
  <si>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</si>
  <si>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</si>
  <si>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</si>
  <si>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</si>
  <si>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</si>
  <si>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</si>
  <si>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</si>
  <si>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</si>
  <si>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</si>
  <si>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</si>
  <si>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</si>
  <si>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</si>
  <si>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</si>
  <si>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</si>
  <si>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</si>
  <si>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</si>
  <si>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</si>
  <si>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</si>
  <si>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</si>
  <si>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</si>
  <si>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</si>
  <si>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</si>
  <si>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</si>
  <si>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</si>
  <si>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</si>
  <si>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</si>
  <si>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</si>
  <si>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</si>
  <si>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</si>
  <si>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</si>
  <si>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</si>
  <si>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</si>
  <si>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</si>
  <si>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</si>
  <si>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</si>
  <si>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</si>
  <si>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</si>
  <si>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</si>
  <si>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</si>
  <si>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</si>
  <si>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</si>
  <si>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</si>
  <si>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</si>
  <si>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</si>
  <si>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</si>
  <si>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</si>
  <si>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</si>
  <si>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</si>
  <si>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</si>
  <si>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</si>
  <si>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</si>
  <si>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</si>
  <si>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</si>
  <si>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</si>
  <si>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</si>
  <si>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</si>
  <si>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</si>
  <si>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</si>
  <si>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</si>
  <si>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</si>
  <si>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</si>
  <si>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</si>
  <si>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</si>
  <si>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</si>
  <si>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</si>
  <si>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</si>
  <si>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</si>
  <si>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</si>
  <si>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</si>
  <si>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</si>
  <si>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</si>
  <si>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</si>
  <si>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</si>
  <si>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</si>
  <si>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</si>
  <si>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</si>
  <si>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</si>
  <si>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</si>
  <si>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</si>
  <si>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</si>
  <si>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</si>
  <si>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</si>
  <si>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</si>
  <si>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</si>
  <si>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</si>
  <si>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</si>
  <si>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</si>
  <si>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</si>
  <si>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</si>
  <si>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</si>
  <si>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</si>
  <si>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</si>
  <si>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</si>
  <si>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</si>
  <si>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</si>
  <si>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</si>
  <si>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</si>
  <si>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</si>
  <si>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</si>
  <si>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</si>
  <si>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</si>
  <si>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</si>
  <si>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</si>
  <si>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</si>
  <si>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</si>
  <si>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</si>
  <si>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</si>
  <si>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</si>
  <si>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</si>
  <si>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</si>
  <si>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</si>
  <si>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</si>
  <si>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</si>
  <si>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</si>
  <si>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</si>
  <si>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</si>
  <si>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</si>
  <si>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</si>
  <si>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</si>
  <si>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</si>
  <si>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</si>
  <si>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</si>
  <si>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</si>
  <si>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</si>
  <si>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</si>
  <si>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</si>
  <si>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</si>
  <si>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</si>
  <si>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</si>
  <si>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</si>
  <si>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</si>
  <si>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</si>
  <si>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</si>
  <si>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</si>
  <si>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</si>
  <si>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</si>
  <si>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</si>
  <si>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</si>
  <si>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</si>
  <si>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</si>
  <si>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</si>
  <si>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</si>
  <si>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</si>
  <si>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</si>
  <si>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</si>
  <si>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</si>
  <si>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</si>
  <si>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</si>
  <si>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</si>
  <si>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</si>
  <si>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</si>
  <si>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</si>
  <si>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</si>
  <si>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</si>
  <si>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</si>
  <si>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</si>
  <si>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</si>
  <si>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</si>
  <si>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</si>
  <si>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</si>
  <si>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</si>
  <si>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</si>
  <si>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</si>
  <si>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</si>
  <si>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</si>
  <si>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</si>
  <si>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</si>
  <si>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</si>
  <si>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</si>
  <si>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</si>
  <si>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</si>
  <si>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</si>
  <si>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</si>
  <si>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</si>
  <si>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</si>
  <si>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</si>
  <si>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</si>
  <si>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</si>
  <si>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</si>
  <si>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</si>
  <si>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</si>
  <si>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</si>
  <si>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</si>
  <si>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</si>
  <si>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</si>
  <si>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</si>
  <si>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</si>
  <si>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</si>
  <si>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</si>
  <si>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</si>
  <si>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</si>
  <si>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</si>
  <si>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</si>
  <si>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</si>
  <si>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</si>
  <si>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</si>
  <si>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</si>
  <si>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</si>
  <si>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</si>
  <si>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</si>
  <si>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</si>
  <si>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</si>
  <si>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</si>
  <si>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</si>
  <si>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</si>
  <si>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</si>
  <si>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</si>
  <si>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</si>
  <si>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</si>
  <si>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</si>
  <si>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</si>
  <si>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</si>
  <si>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</si>
  <si>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</si>
  <si>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</si>
  <si>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</si>
  <si>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</si>
  <si>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</si>
  <si>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</si>
  <si>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</si>
  <si>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</si>
  <si>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</si>
  <si>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</si>
  <si>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</si>
  <si>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</si>
  <si>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</si>
  <si>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</si>
  <si>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</si>
  <si>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</si>
  <si>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</si>
  <si>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</si>
  <si>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</si>
  <si>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</si>
  <si>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</si>
  <si>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</si>
  <si>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</si>
  <si>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</si>
  <si>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</si>
  <si>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</si>
  <si>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</si>
  <si>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</si>
  <si>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</si>
  <si>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</si>
  <si>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</si>
  <si>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</si>
  <si>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</si>
  <si>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</si>
  <si>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</si>
  <si>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</si>
  <si>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</si>
  <si>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</si>
  <si>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</si>
  <si>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</si>
  <si>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</si>
  <si>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</si>
  <si>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</si>
  <si>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</si>
  <si>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</si>
  <si>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</si>
  <si>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</si>
  <si>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</si>
  <si>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</si>
  <si>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</si>
  <si>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</si>
  <si>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</si>
  <si>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</si>
  <si>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</si>
  <si>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</si>
  <si>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</si>
  <si>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</si>
  <si>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</si>
  <si>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</si>
  <si>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</si>
  <si>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</si>
  <si>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</si>
  <si>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</si>
  <si>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</si>
  <si>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</si>
  <si>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</si>
  <si>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</si>
  <si>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</si>
  <si>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</si>
  <si>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</si>
  <si>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</si>
  <si>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</si>
  <si>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</si>
  <si>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</si>
  <si>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</si>
  <si>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</si>
  <si>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</si>
  <si>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</si>
  <si>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</si>
  <si>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</si>
  <si>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</si>
  <si>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</si>
  <si>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</si>
  <si>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</si>
  <si>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</si>
  <si>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</si>
  <si>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</si>
  <si>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</si>
  <si>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</si>
  <si>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</si>
  <si>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</si>
  <si>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</si>
  <si>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</si>
  <si>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</si>
  <si>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</si>
  <si>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</si>
  <si>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</si>
  <si>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</si>
  <si>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</si>
  <si>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</si>
  <si>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</si>
  <si>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</si>
  <si>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</si>
  <si>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</si>
  <si>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</si>
  <si>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</si>
  <si>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</si>
  <si>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</si>
  <si>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</si>
  <si>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</si>
  <si>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</si>
  <si>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</si>
  <si>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</si>
  <si>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</si>
  <si>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</si>
  <si>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</si>
  <si>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</si>
  <si>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</si>
  <si>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</si>
  <si>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</si>
  <si>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</si>
  <si>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</si>
  <si>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</si>
  <si>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</si>
  <si>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</si>
  <si>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</si>
  <si>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</si>
  <si>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</si>
  <si>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</si>
  <si>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</si>
  <si>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</si>
  <si>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</si>
  <si>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</si>
  <si>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</si>
  <si>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</si>
  <si>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</si>
  <si>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</si>
  <si>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</si>
  <si>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</si>
  <si>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</si>
  <si>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</si>
  <si>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</si>
  <si>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</si>
  <si>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</si>
  <si>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</si>
  <si>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</si>
  <si>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</si>
  <si>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</si>
  <si>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</si>
  <si>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</si>
  <si>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</si>
  <si>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</si>
  <si>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</si>
  <si>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</si>
  <si>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</si>
  <si>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</si>
  <si>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</si>
  <si>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</si>
  <si>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</si>
  <si>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</si>
  <si>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</si>
  <si>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</si>
  <si>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</si>
  <si>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</si>
  <si>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</si>
  <si>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</si>
  <si>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</si>
  <si>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</si>
  <si>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</si>
  <si>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</si>
  <si>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</si>
  <si>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</si>
  <si>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</si>
  <si>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</si>
  <si>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</si>
  <si>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</si>
  <si>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</si>
  <si>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</si>
  <si>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</si>
  <si>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</si>
  <si>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</si>
  <si>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</si>
  <si>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</si>
  <si>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</si>
  <si>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</si>
  <si>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</si>
  <si>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</si>
  <si>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</si>
  <si>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</si>
  <si>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</si>
  <si>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</si>
  <si>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</si>
  <si>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</si>
  <si>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</si>
  <si>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</si>
  <si>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</si>
  <si>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</si>
  <si>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</si>
  <si>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</si>
  <si>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</si>
  <si>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</si>
  <si>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</si>
  <si>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</si>
  <si>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</si>
  <si>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</si>
  <si>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</si>
  <si>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</si>
  <si>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</si>
  <si>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</si>
  <si>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</si>
  <si>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</si>
  <si>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</si>
  <si>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</si>
  <si>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</si>
  <si>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</si>
  <si>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</si>
  <si>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</si>
  <si>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</si>
  <si>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</si>
  <si>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</si>
  <si>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</si>
  <si>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</si>
  <si>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</si>
  <si>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</si>
  <si>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</si>
  <si>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</si>
  <si>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</si>
  <si>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</si>
  <si>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</si>
  <si>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</si>
  <si>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</si>
  <si>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</si>
  <si>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</si>
  <si>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</si>
  <si>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</si>
  <si>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</si>
  <si>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</si>
  <si>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</si>
  <si>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</si>
  <si>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</si>
  <si>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</si>
  <si>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</si>
  <si>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</si>
  <si>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</si>
  <si>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</si>
  <si>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</si>
  <si>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</si>
  <si>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</si>
  <si>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</si>
  <si>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</si>
  <si>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</si>
  <si>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</si>
  <si>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</si>
  <si>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</si>
  <si>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</si>
  <si>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</si>
  <si>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</si>
  <si>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</si>
  <si>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</si>
  <si>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</si>
  <si>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</si>
  <si>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</si>
  <si>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</si>
  <si>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</si>
  <si>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</si>
  <si>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</si>
  <si>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</si>
  <si>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</si>
  <si>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</si>
  <si>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</si>
  <si>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</si>
  <si>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</si>
  <si>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</si>
  <si>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</si>
  <si>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</si>
  <si>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</si>
  <si>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</si>
  <si>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</si>
  <si>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</si>
  <si>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</si>
  <si>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</si>
  <si>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</si>
  <si>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</si>
  <si>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</si>
  <si>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</si>
  <si>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</si>
  <si>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</si>
  <si>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</si>
  <si>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</si>
  <si>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</si>
  <si>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</si>
  <si>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</si>
  <si>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</si>
  <si>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</si>
  <si>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</si>
  <si>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</si>
  <si>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</si>
  <si>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</si>
  <si>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</si>
  <si>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</si>
  <si>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</si>
  <si>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</si>
  <si>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</si>
  <si>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</si>
  <si>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</si>
  <si>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</si>
  <si>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</si>
  <si>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</si>
  <si>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</si>
  <si>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</si>
  <si>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</si>
  <si>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</si>
  <si>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</si>
  <si>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</si>
  <si>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</si>
  <si>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</si>
  <si>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</si>
  <si>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</si>
  <si>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</si>
  <si>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</si>
  <si>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</si>
  <si>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</si>
  <si>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</si>
  <si>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</si>
  <si>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</si>
  <si>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</si>
  <si>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</si>
  <si>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</si>
  <si>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</si>
  <si>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</si>
  <si>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</si>
  <si>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</si>
  <si>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</si>
  <si>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</si>
  <si>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</si>
  <si>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</si>
  <si>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</si>
  <si>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</si>
  <si>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</si>
  <si>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</si>
  <si>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</si>
  <si>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</si>
  <si>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</si>
  <si>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</si>
  <si>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</si>
  <si>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</si>
  <si>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</si>
  <si>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</si>
  <si>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</si>
  <si>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</si>
  <si>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</si>
  <si>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</si>
  <si>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</si>
  <si>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</si>
  <si>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</si>
  <si>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</si>
  <si>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</si>
  <si>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</si>
  <si>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</si>
  <si>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</si>
  <si>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</si>
  <si>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</si>
  <si>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</si>
  <si>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</si>
  <si>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</si>
  <si>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</si>
  <si>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</si>
  <si>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</si>
  <si>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</si>
  <si>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</si>
  <si>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</si>
  <si>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</si>
  <si>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</si>
  <si>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</si>
  <si>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</si>
  <si>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</si>
  <si>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</si>
  <si>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</si>
  <si>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</si>
  <si>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</si>
  <si>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</si>
  <si>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</si>
  <si>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</si>
  <si>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</si>
  <si>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</si>
  <si>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</si>
  <si>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</si>
  <si>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</si>
  <si>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</si>
  <si>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</si>
  <si>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</si>
  <si>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</si>
  <si>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</si>
  <si>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</si>
  <si>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</si>
  <si>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</si>
  <si>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</si>
  <si>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</si>
  <si>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</si>
  <si>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</si>
  <si>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</si>
  <si>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</si>
  <si>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</si>
  <si>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</si>
  <si>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</si>
  <si>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</si>
  <si>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</si>
  <si>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</si>
  <si>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</si>
  <si>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</si>
  <si>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</si>
  <si>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</si>
  <si>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</si>
  <si>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</si>
  <si>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</si>
  <si>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</si>
  <si>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</si>
  <si>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</si>
  <si>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</si>
  <si>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</si>
  <si>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</si>
  <si>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</si>
  <si>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</si>
  <si>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</si>
  <si>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</si>
  <si>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</si>
  <si>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</si>
  <si>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</si>
  <si>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</si>
  <si>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</si>
  <si>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</si>
  <si>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</si>
  <si>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</si>
  <si>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</si>
  <si>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</si>
  <si>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</si>
  <si>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</si>
  <si>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</si>
  <si>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</si>
  <si>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</si>
  <si>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</si>
  <si>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</si>
  <si>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</si>
  <si>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</si>
  <si>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</si>
  <si>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</si>
  <si>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</si>
  <si>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</si>
  <si>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</si>
  <si>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</si>
  <si>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</si>
  <si>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</si>
  <si>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</si>
  <si>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</si>
  <si>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</si>
  <si>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</si>
  <si>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</si>
  <si>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</si>
  <si>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</si>
  <si>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</si>
  <si>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</si>
  <si>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</si>
  <si>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</si>
  <si>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</si>
  <si>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</si>
  <si>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</si>
  <si>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</si>
  <si>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</si>
  <si>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</si>
  <si>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</si>
  <si>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</si>
  <si>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</si>
  <si>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</si>
  <si>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</si>
  <si>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</si>
  <si>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</si>
  <si>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</si>
  <si>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</si>
  <si>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</si>
  <si>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</si>
  <si>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</si>
  <si>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</si>
  <si>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</si>
  <si>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</si>
  <si>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</si>
  <si>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</si>
  <si>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</si>
  <si>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</si>
  <si>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</si>
  <si>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</si>
  <si>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</si>
  <si>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</si>
  <si>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</si>
  <si>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</si>
  <si>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</si>
  <si>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</si>
  <si>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</si>
  <si>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</si>
  <si>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</si>
  <si>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</si>
  <si>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</si>
  <si>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</si>
  <si>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</si>
  <si>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</si>
  <si>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</si>
  <si>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</si>
  <si>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</si>
  <si>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</si>
  <si>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</si>
  <si>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</si>
  <si>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</si>
  <si>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</si>
  <si>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</si>
  <si>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</si>
  <si>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</si>
  <si>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</si>
  <si>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</si>
  <si>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</si>
  <si>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</si>
  <si>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</si>
  <si>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</si>
  <si>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</si>
  <si>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</si>
  <si>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</si>
  <si>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</si>
  <si>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</si>
  <si>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</si>
  <si>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</si>
  <si>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</si>
  <si>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</si>
  <si>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</si>
  <si>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</si>
  <si>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</si>
  <si>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</si>
  <si>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</si>
  <si>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</si>
  <si>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</si>
  <si>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</si>
  <si>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</si>
  <si>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</si>
  <si>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</si>
  <si>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</si>
  <si>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</si>
  <si>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</si>
  <si>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</si>
  <si>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</si>
  <si>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</si>
  <si>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</si>
  <si>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</si>
  <si>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</si>
  <si>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</si>
  <si>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</si>
  <si>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</si>
  <si>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</si>
  <si>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</si>
  <si>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</si>
  <si>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</si>
  <si>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</si>
  <si>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</si>
  <si>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</si>
  <si>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</si>
  <si>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</si>
  <si>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</si>
  <si>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</si>
  <si>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</si>
  <si>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</si>
  <si>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</si>
  <si>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</si>
  <si>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</si>
  <si>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</si>
  <si>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</si>
  <si>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</si>
  <si>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</si>
  <si>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</si>
  <si>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</si>
  <si>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</si>
  <si>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</si>
  <si>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</si>
  <si>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</si>
  <si>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</si>
  <si>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</si>
  <si>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</si>
  <si>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</si>
  <si>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</si>
  <si>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</si>
  <si>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</si>
  <si>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</si>
  <si>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</si>
  <si>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</si>
  <si>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</si>
  <si>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</si>
  <si>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</si>
  <si>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</si>
  <si>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</si>
  <si>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</si>
  <si>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</si>
  <si>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</si>
  <si>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</si>
  <si>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</si>
  <si>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</si>
  <si>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</si>
  <si>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</si>
  <si>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</si>
  <si>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</si>
  <si>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</si>
  <si>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</si>
  <si>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</si>
  <si>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</si>
  <si>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</si>
  <si>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</si>
  <si>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</si>
  <si>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</si>
  <si>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</si>
  <si>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</si>
  <si>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</si>
  <si>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</si>
  <si>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</si>
  <si>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</si>
  <si>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</si>
  <si>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</si>
  <si>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</si>
  <si>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</si>
  <si>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</si>
  <si>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</si>
  <si>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</si>
  <si>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</si>
  <si>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</si>
  <si>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</si>
  <si>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</si>
  <si>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</si>
  <si>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</si>
  <si>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</si>
  <si>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</si>
  <si>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</si>
  <si>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</si>
  <si>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</si>
  <si>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</si>
  <si>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</si>
  <si>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</si>
  <si>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</si>
  <si>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</si>
  <si>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</si>
  <si>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</si>
  <si>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</si>
  <si>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</si>
  <si>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</si>
  <si>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</si>
  <si>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</si>
  <si>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</si>
  <si>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</si>
  <si>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</si>
  <si>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</si>
  <si>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</si>
  <si>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</si>
  <si>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</si>
  <si>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</si>
  <si>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</si>
  <si>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</si>
  <si>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</si>
  <si>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</si>
  <si>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</si>
  <si>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</si>
  <si>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</si>
  <si>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</si>
  <si>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</si>
  <si>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</si>
  <si>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</si>
  <si>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</si>
  <si>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</si>
  <si>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</si>
  <si>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</si>
  <si>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</si>
  <si>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</si>
  <si>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</si>
  <si>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</si>
  <si>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</si>
  <si>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</si>
  <si>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</si>
  <si>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</si>
  <si>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</si>
  <si>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</si>
  <si>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</si>
  <si>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</si>
  <si>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</si>
  <si>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</si>
  <si>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</si>
  <si>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</si>
  <si>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</si>
  <si>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</si>
  <si>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</si>
  <si>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</si>
  <si>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</si>
  <si>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</si>
  <si>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</si>
  <si>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</si>
  <si>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</si>
  <si>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</si>
  <si>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</si>
  <si>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</si>
  <si>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</si>
  <si>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</si>
  <si>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</si>
  <si>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</si>
  <si>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</si>
  <si>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</si>
  <si>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</si>
  <si>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</si>
  <si>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</si>
  <si>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</si>
  <si>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</si>
  <si>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</si>
  <si>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</si>
  <si>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</si>
  <si>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</si>
  <si>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</si>
  <si>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</si>
  <si>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</si>
  <si>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</si>
  <si>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</si>
  <si>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</si>
  <si>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</si>
  <si>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</si>
  <si>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</si>
  <si>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</si>
  <si>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</si>
  <si>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</si>
  <si>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</si>
  <si>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</si>
  <si>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</si>
  <si>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</si>
  <si>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</si>
  <si>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</si>
  <si>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</si>
  <si>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</si>
  <si>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</si>
  <si>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</si>
  <si>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</si>
  <si>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</si>
  <si>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</si>
  <si>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</si>
  <si>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</si>
  <si>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</si>
  <si>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</si>
  <si>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</si>
  <si>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</si>
  <si>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</si>
  <si>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</si>
  <si>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</si>
  <si>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</si>
  <si>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</si>
  <si>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</si>
  <si>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</si>
  <si>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</si>
  <si>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</si>
  <si>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</si>
  <si>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</si>
  <si>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</si>
  <si>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</si>
  <si>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</si>
  <si>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</si>
  <si>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</si>
  <si>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</si>
  <si>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</si>
  <si>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</si>
  <si>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</si>
  <si>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</si>
  <si>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</si>
  <si>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</si>
  <si>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</si>
  <si>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</si>
  <si>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</si>
  <si>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</si>
  <si>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</si>
  <si>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</si>
  <si>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</si>
  <si>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</si>
  <si>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</si>
  <si>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</si>
  <si>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</si>
  <si>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</si>
  <si>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</si>
  <si>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</si>
  <si>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</si>
  <si>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</si>
  <si>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</si>
  <si>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</si>
  <si>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</si>
  <si>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</si>
  <si>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</si>
  <si>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</si>
  <si>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</si>
  <si>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</si>
  <si>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</si>
  <si>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</si>
  <si>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</si>
  <si>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</si>
  <si>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</si>
  <si>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</si>
  <si>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</si>
  <si>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</si>
  <si>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</si>
  <si>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</si>
  <si>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</si>
  <si>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</si>
  <si>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</si>
  <si>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</si>
  <si>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</si>
  <si>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</si>
  <si>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</si>
  <si>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</si>
  <si>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</si>
  <si>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</si>
  <si>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</si>
  <si>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</si>
  <si>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</si>
  <si>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</si>
  <si>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</si>
  <si>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</si>
  <si>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</si>
  <si>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</si>
  <si>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</si>
  <si>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</si>
  <si>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</si>
  <si>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</si>
  <si>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</si>
  <si>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</si>
  <si>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</si>
  <si>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</si>
  <si>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</si>
  <si>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</si>
  <si>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</si>
  <si>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</si>
  <si>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</si>
  <si>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</si>
  <si>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</si>
  <si>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</si>
  <si>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</si>
  <si>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</si>
  <si>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</si>
  <si>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</si>
  <si>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</si>
  <si>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</si>
  <si>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</si>
  <si>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</si>
  <si>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</si>
  <si>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</si>
  <si>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</si>
  <si>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</si>
  <si>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</si>
  <si>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</si>
  <si>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</si>
  <si>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</si>
  <si>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</si>
  <si>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</si>
  <si>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</si>
  <si>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</si>
  <si>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</si>
  <si>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</si>
  <si>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</si>
  <si>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</si>
  <si>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</si>
  <si>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</si>
  <si>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</si>
  <si>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</si>
  <si>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</si>
  <si>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</si>
  <si>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</si>
  <si>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</si>
  <si>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</si>
  <si>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</si>
  <si>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</si>
  <si>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</si>
  <si>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</si>
  <si>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</si>
  <si>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</si>
  <si>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</si>
  <si>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</si>
  <si>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</si>
  <si>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</si>
  <si>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</si>
  <si>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</si>
  <si>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</si>
  <si>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</si>
  <si>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</si>
  <si>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</si>
  <si>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</si>
  <si>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</si>
  <si>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</si>
  <si>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</si>
  <si>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</si>
  <si>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</si>
  <si>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</si>
  <si>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</si>
  <si>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</si>
  <si>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</si>
  <si>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</si>
  <si>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</si>
  <si>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</si>
  <si>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</si>
  <si>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</si>
  <si>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</si>
  <si>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</si>
  <si>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</si>
  <si>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</si>
  <si>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</si>
  <si>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</si>
  <si>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</si>
  <si>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</si>
  <si>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</si>
  <si>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</si>
  <si>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</si>
  <si>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</si>
  <si>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</si>
  <si>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</si>
  <si>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</si>
  <si>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</si>
  <si>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</si>
  <si>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</si>
  <si>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</si>
  <si>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</si>
  <si>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</si>
  <si>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</si>
  <si>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</si>
  <si>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</si>
  <si>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</si>
  <si>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</si>
  <si>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</si>
  <si>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</si>
  <si>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</si>
  <si>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</si>
  <si>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</si>
  <si>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</si>
  <si>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</si>
  <si>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</si>
  <si>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</si>
  <si>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</si>
  <si>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</si>
  <si>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</si>
  <si>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</si>
  <si>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</si>
  <si>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</si>
  <si>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</si>
  <si>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</si>
  <si>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</si>
  <si>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</si>
  <si>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</si>
  <si>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</si>
  <si>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</si>
  <si>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</si>
  <si>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</si>
  <si>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</si>
  <si>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</si>
  <si>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</si>
  <si>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</si>
  <si>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</si>
  <si>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</si>
  <si>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</si>
  <si>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</si>
  <si>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</si>
  <si>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</si>
  <si>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</si>
  <si>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</si>
  <si>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</si>
  <si>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</si>
  <si>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</si>
  <si>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</si>
  <si>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</si>
  <si>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</si>
  <si>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</si>
  <si>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</si>
  <si>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</si>
  <si>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</si>
  <si>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</si>
  <si>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</si>
  <si>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</si>
  <si>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</si>
  <si>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</si>
  <si>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</si>
  <si>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</si>
  <si>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</si>
  <si>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</si>
  <si>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</si>
  <si>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</si>
  <si>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</si>
  <si>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</si>
  <si>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</si>
  <si>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</si>
  <si>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</si>
  <si>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</si>
  <si>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</si>
  <si>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</si>
  <si>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</si>
  <si>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</si>
  <si>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</si>
  <si>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</si>
  <si>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</si>
  <si>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</si>
  <si>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</si>
  <si>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</si>
  <si>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</si>
  <si>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</si>
  <si>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</si>
  <si>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</si>
  <si>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</si>
  <si>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</si>
  <si>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</si>
  <si>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</si>
  <si>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</si>
  <si>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</si>
  <si>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</si>
  <si>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</si>
  <si>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</si>
  <si>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</si>
  <si>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</si>
  <si>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</si>
  <si>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</si>
  <si>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</si>
  <si>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</si>
  <si>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</si>
  <si>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</si>
  <si>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</si>
  <si>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</si>
  <si>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</si>
  <si>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</si>
  <si>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</si>
  <si>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</si>
  <si>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</si>
  <si>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</si>
  <si>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</si>
  <si>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</si>
  <si>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</si>
  <si>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</si>
  <si>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</si>
  <si>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</si>
  <si>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</si>
  <si>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</si>
  <si>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</si>
  <si>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</si>
  <si>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</si>
  <si>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</si>
  <si>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</si>
  <si>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</si>
  <si>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</si>
  <si>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</si>
  <si>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</si>
  <si>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</si>
  <si>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</si>
  <si>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</si>
  <si>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</si>
  <si>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</si>
  <si>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</si>
  <si>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</si>
  <si>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</si>
  <si>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</si>
  <si>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</si>
  <si>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</si>
  <si>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</si>
  <si>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</si>
  <si>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</si>
  <si>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</si>
  <si>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</si>
  <si>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</si>
  <si>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</si>
  <si>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</si>
  <si>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</si>
  <si>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</si>
  <si>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</si>
  <si>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</si>
  <si>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</si>
  <si>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</si>
  <si>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</si>
  <si>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</si>
  <si>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</si>
  <si>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</si>
  <si>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</si>
  <si>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</si>
  <si>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</si>
  <si>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</si>
  <si>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</si>
  <si>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</si>
  <si>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</si>
  <si>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</si>
  <si>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</si>
  <si>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</si>
  <si>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</si>
  <si>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</si>
  <si>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</si>
  <si>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</si>
  <si>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</si>
  <si>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</si>
  <si>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</si>
  <si>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</si>
  <si>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</si>
  <si>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</si>
  <si>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</si>
  <si>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</si>
  <si>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</si>
  <si>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</si>
  <si>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</si>
  <si>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</si>
  <si>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</si>
  <si>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</si>
  <si>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</si>
  <si>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</si>
  <si>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</si>
  <si>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</si>
  <si>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</si>
  <si>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</si>
  <si>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</si>
  <si>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</si>
  <si>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</si>
  <si>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</si>
  <si>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</si>
  <si>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</si>
  <si>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</si>
  <si>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</si>
  <si>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</si>
  <si>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</si>
  <si>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</si>
  <si>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</si>
  <si>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</si>
  <si>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</si>
  <si>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</si>
  <si>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</si>
  <si>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</si>
  <si>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</si>
  <si>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</si>
  <si>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</si>
  <si>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</si>
  <si>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</si>
  <si>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</si>
  <si>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</si>
  <si>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</si>
  <si>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</si>
  <si>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</si>
  <si>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</si>
  <si>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</si>
  <si>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</si>
  <si>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</si>
  <si>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</si>
  <si>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</si>
  <si>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</si>
  <si>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</si>
  <si>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</si>
  <si>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</si>
  <si>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</si>
  <si>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</si>
  <si>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</si>
  <si>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</si>
  <si>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</si>
  <si>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</si>
  <si>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</si>
  <si>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</si>
  <si>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</si>
  <si>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</si>
  <si>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</si>
  <si>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</si>
  <si>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</si>
  <si>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</si>
  <si>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</si>
  <si>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</si>
  <si>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</si>
  <si>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</si>
  <si>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</si>
  <si>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</si>
  <si>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</si>
  <si>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</si>
  <si>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</si>
  <si>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</si>
  <si>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</si>
  <si>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</si>
  <si>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</si>
  <si>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</si>
  <si>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</si>
  <si>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</si>
  <si>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</si>
  <si>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</si>
  <si>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</si>
  <si>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</si>
  <si>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</si>
  <si>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</si>
  <si>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</si>
  <si>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</si>
  <si>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</si>
  <si>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</si>
  <si>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</si>
  <si>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</si>
  <si>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</si>
  <si>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</si>
  <si>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</si>
  <si>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</si>
  <si>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</si>
  <si>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</si>
  <si>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</si>
  <si>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</si>
  <si>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</si>
  <si>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</si>
  <si>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</si>
  <si>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</si>
  <si>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</si>
  <si>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</si>
  <si>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</si>
  <si>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</si>
  <si>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</si>
  <si>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</si>
  <si>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</si>
  <si>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</si>
  <si>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</si>
  <si>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</si>
  <si>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</si>
  <si>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</si>
  <si>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</si>
  <si>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</si>
  <si>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</si>
  <si>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</si>
  <si>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</si>
  <si>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</si>
  <si>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</si>
  <si>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</si>
  <si>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</si>
  <si>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</si>
  <si>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</si>
  <si>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</si>
  <si>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</si>
  <si>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</si>
  <si>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</si>
  <si>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</si>
  <si>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</si>
  <si>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</si>
  <si>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</si>
  <si>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</si>
  <si>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</si>
  <si>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</si>
  <si>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</si>
  <si>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</si>
  <si>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</si>
  <si>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</si>
  <si>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</si>
  <si>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</si>
  <si>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</si>
  <si>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</si>
  <si>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</si>
  <si>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</si>
  <si>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</si>
  <si>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</si>
  <si>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</si>
  <si>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</si>
  <si>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</si>
  <si>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</si>
  <si>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</si>
  <si>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</si>
  <si>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</si>
  <si>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</si>
  <si>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</si>
  <si>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</si>
  <si>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</si>
  <si>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</si>
  <si>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</si>
  <si>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</si>
  <si>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</si>
  <si>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</si>
  <si>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</si>
  <si>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</si>
  <si>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</si>
  <si>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</si>
  <si>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</si>
  <si>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</si>
  <si>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</si>
  <si>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</si>
  <si>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</si>
  <si>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</si>
  <si>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</si>
  <si>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</si>
  <si>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</si>
  <si>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</si>
  <si>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</si>
  <si>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</si>
  <si>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</si>
  <si>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</si>
  <si>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</si>
  <si>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</si>
  <si>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</si>
  <si>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</si>
  <si>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</si>
  <si>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</si>
  <si>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</si>
  <si>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</si>
  <si>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</si>
  <si>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</si>
  <si>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</si>
  <si>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</si>
  <si>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</si>
  <si>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</si>
  <si>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</si>
  <si>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</si>
  <si>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</si>
  <si>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</si>
  <si>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</si>
  <si>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</si>
  <si>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</si>
  <si>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</si>
  <si>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</si>
  <si>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</si>
  <si>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</si>
  <si>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</si>
  <si>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</si>
  <si>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</si>
  <si>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</si>
  <si>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</si>
  <si>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</si>
  <si>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</si>
  <si>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</si>
  <si>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</si>
  <si>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</si>
  <si>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</si>
  <si>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</si>
  <si>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</si>
  <si>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</si>
  <si>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</si>
  <si>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</si>
  <si>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</si>
  <si>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</si>
  <si>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</si>
  <si>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</si>
  <si>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</si>
  <si>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</si>
  <si>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</si>
  <si>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</si>
  <si>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</si>
  <si>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</si>
  <si>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</si>
  <si>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</si>
  <si>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</si>
  <si>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</si>
  <si>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</si>
  <si>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</si>
  <si>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</si>
  <si>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</si>
  <si>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</si>
  <si>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</si>
  <si>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</si>
  <si>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</si>
  <si>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</si>
  <si>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</si>
  <si>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</si>
  <si>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</si>
  <si>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</si>
  <si>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</si>
  <si>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</si>
  <si>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</si>
  <si>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</si>
  <si>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</si>
  <si>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</si>
  <si>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</si>
  <si>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</si>
  <si>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</si>
  <si>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</si>
  <si>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</si>
  <si>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</si>
  <si>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</si>
  <si>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</si>
  <si>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</si>
  <si>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</si>
  <si>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</si>
  <si>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</si>
  <si>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</si>
  <si>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</si>
  <si>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</si>
  <si>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</si>
  <si>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</si>
  <si>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</si>
  <si>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</si>
  <si>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</si>
  <si>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</si>
  <si>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</si>
  <si>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</si>
  <si>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</si>
  <si>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</si>
  <si>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</si>
  <si>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</si>
  <si>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</si>
  <si>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</si>
  <si>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</si>
  <si>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</si>
  <si>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</si>
  <si>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</si>
  <si>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</si>
  <si>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</si>
  <si>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</si>
  <si>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</si>
  <si>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</si>
  <si>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</si>
  <si>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</si>
  <si>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</si>
  <si>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</si>
  <si>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</si>
  <si>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</si>
  <si>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</si>
  <si>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</si>
  <si>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</si>
  <si>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</si>
  <si>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</si>
  <si>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</si>
  <si>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</si>
  <si>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</si>
  <si>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</si>
  <si>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</si>
  <si>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</si>
  <si>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</si>
  <si>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</si>
  <si>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</si>
  <si>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</si>
  <si>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</si>
  <si>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</si>
  <si>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</si>
  <si>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</si>
  <si>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</si>
  <si>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</si>
  <si>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</si>
  <si>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</si>
  <si>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</si>
  <si>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</si>
  <si>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</si>
  <si>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</si>
  <si>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</si>
  <si>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</si>
  <si>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</si>
  <si>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</si>
  <si>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</si>
  <si>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</si>
  <si>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</si>
  <si>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</si>
  <si>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</si>
  <si>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</si>
  <si>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</si>
  <si>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</si>
  <si>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</si>
  <si>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</si>
  <si>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</si>
  <si>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</si>
  <si>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</si>
  <si>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</si>
  <si>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</si>
  <si>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</si>
  <si>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</si>
  <si>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</si>
  <si>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</si>
  <si>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</si>
  <si>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</si>
  <si>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</si>
  <si>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</si>
  <si>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</si>
  <si>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</si>
  <si>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</si>
  <si>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</si>
  <si>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</si>
  <si>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</si>
  <si>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</si>
  <si>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</si>
  <si>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</si>
  <si>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</si>
  <si>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</si>
  <si>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</si>
  <si>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</si>
  <si>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</si>
  <si>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</si>
  <si>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</si>
  <si>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</si>
  <si>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</si>
  <si>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</si>
  <si>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</si>
  <si>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</si>
  <si>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</si>
  <si>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</si>
  <si>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</si>
  <si>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</si>
  <si>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</si>
  <si>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</si>
  <si>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</si>
  <si>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</si>
  <si>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</si>
  <si>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</si>
  <si>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</si>
  <si>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</si>
  <si>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</si>
  <si>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</si>
  <si>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</si>
  <si>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</si>
  <si>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</si>
  <si>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</si>
  <si>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</si>
  <si>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</si>
  <si>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</si>
  <si>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</si>
  <si>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</si>
  <si>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</si>
  <si>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</si>
  <si>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</si>
  <si>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</si>
  <si>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</si>
  <si>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</si>
  <si>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</si>
  <si>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</si>
  <si>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</si>
  <si>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</si>
  <si>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</si>
  <si>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</si>
  <si>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</si>
  <si>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</si>
  <si>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</si>
  <si>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</si>
  <si>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</si>
  <si>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</si>
  <si>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</si>
  <si>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</si>
  <si>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</si>
  <si>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</si>
  <si>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</si>
  <si>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</si>
  <si>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</si>
  <si>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</si>
  <si>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</si>
  <si>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</si>
  <si>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</si>
  <si>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</si>
  <si>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</si>
  <si>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</si>
  <si>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</si>
  <si>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</si>
  <si>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</si>
  <si>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</si>
  <si>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</si>
  <si>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</si>
  <si>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</si>
  <si>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</si>
  <si>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</si>
  <si>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</si>
  <si>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</si>
  <si>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</si>
  <si>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</si>
  <si>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</si>
  <si>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</si>
  <si>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</si>
  <si>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</si>
  <si>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</si>
  <si>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</si>
  <si>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</si>
  <si>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</si>
  <si>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</si>
  <si>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</si>
  <si>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</si>
  <si>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</si>
  <si>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</si>
  <si>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</si>
  <si>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</si>
  <si>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</si>
  <si>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</si>
  <si>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</si>
  <si>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</si>
  <si>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</si>
  <si>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</si>
  <si>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</si>
  <si>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</si>
  <si>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</si>
  <si>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</si>
  <si>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</si>
  <si>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</si>
  <si>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</si>
  <si>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</si>
  <si>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</si>
  <si>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</si>
  <si>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</si>
  <si>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</si>
  <si>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</si>
  <si>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</si>
  <si>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</si>
  <si>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</si>
  <si>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</si>
  <si>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</si>
  <si>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</si>
  <si>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</si>
  <si>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</si>
  <si>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</si>
  <si>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</si>
  <si>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</si>
  <si>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</si>
  <si>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</si>
  <si>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</si>
  <si>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</si>
  <si>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</si>
  <si>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</si>
  <si>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</si>
  <si>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</si>
  <si>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</si>
  <si>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</si>
  <si>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</si>
  <si>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</si>
  <si>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</si>
  <si>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</si>
  <si>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</si>
  <si>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</si>
  <si>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</si>
  <si>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</si>
  <si>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</si>
  <si>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</si>
  <si>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</si>
  <si>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</si>
  <si>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</si>
  <si>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</si>
  <si>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</si>
  <si>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</si>
  <si>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</si>
  <si>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</si>
  <si>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</si>
  <si>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</si>
  <si>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</si>
  <si>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</si>
  <si>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</si>
  <si>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</si>
  <si>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</si>
  <si>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</si>
  <si>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</si>
  <si>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</si>
  <si>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</si>
  <si>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</si>
  <si>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</si>
  <si>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</si>
  <si>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</si>
  <si>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</si>
  <si>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</si>
  <si>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</si>
  <si>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</si>
  <si>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</si>
  <si>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</si>
  <si>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</si>
  <si>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</si>
  <si>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</si>
  <si>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</si>
  <si>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</si>
  <si>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</si>
  <si>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</si>
  <si>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</si>
  <si>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</si>
  <si>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</si>
  <si>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</si>
  <si>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</si>
  <si>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</si>
  <si>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</si>
  <si>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</si>
  <si>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</si>
  <si>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</si>
  <si>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</si>
  <si>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</si>
  <si>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</si>
  <si>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</si>
  <si>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</si>
  <si>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</si>
  <si>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</si>
  <si>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</si>
  <si>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</si>
  <si>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</si>
  <si>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</si>
  <si>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</si>
  <si>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</si>
  <si>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</si>
  <si>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</si>
  <si>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</si>
  <si>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</si>
  <si>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</si>
  <si>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</si>
  <si>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</si>
  <si>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</si>
  <si>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</si>
  <si>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</si>
  <si>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</si>
  <si>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</si>
  <si>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</si>
  <si>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</si>
  <si>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</si>
  <si>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</si>
  <si>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</si>
  <si>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</si>
  <si>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</si>
  <si>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</si>
  <si>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</si>
  <si>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</si>
  <si>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</si>
  <si>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</si>
  <si>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</si>
  <si>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</si>
  <si>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</si>
  <si>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</si>
  <si>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</si>
  <si>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</si>
  <si>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</si>
  <si>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</si>
  <si>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</si>
  <si>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</si>
  <si>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</si>
  <si>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</si>
  <si>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</si>
  <si>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</si>
  <si>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</si>
  <si>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</si>
  <si>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</si>
  <si>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</si>
  <si>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</si>
  <si>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</si>
  <si>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</si>
  <si>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</si>
  <si>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</si>
  <si>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</si>
  <si>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</si>
  <si>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</si>
  <si>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</si>
  <si>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</si>
  <si>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</si>
  <si>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</si>
  <si>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</si>
  <si>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</si>
  <si>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</si>
  <si>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</si>
  <si>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</si>
  <si>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</si>
  <si>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</si>
  <si>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</si>
  <si>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</si>
  <si>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</si>
  <si>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</si>
  <si>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</si>
  <si>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</si>
  <si>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</si>
  <si>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</si>
  <si>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</si>
  <si>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</si>
  <si>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</si>
  <si>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</si>
  <si>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</si>
  <si>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</si>
  <si>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</si>
  <si>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</si>
  <si>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</si>
  <si>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</si>
  <si>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</si>
  <si>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</si>
  <si>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</si>
  <si>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</si>
  <si>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</si>
  <si>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</si>
  <si>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</si>
  <si>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</si>
  <si>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</si>
  <si>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</si>
  <si>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</si>
  <si>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</si>
  <si>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</si>
  <si>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</si>
  <si>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</si>
  <si>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</si>
  <si>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</si>
  <si>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</si>
  <si>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</si>
  <si>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</si>
  <si>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</si>
  <si>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</si>
  <si>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</si>
  <si>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</si>
  <si>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</si>
  <si>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</si>
  <si>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</si>
  <si>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</si>
  <si>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</si>
  <si>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</si>
  <si>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</si>
  <si>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</si>
  <si>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</si>
  <si>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</si>
  <si>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</si>
  <si>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</si>
  <si>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</si>
  <si>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</si>
  <si>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</si>
  <si>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</si>
  <si>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</si>
  <si>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</si>
  <si>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</si>
  <si>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</si>
  <si>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</si>
  <si>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</si>
  <si>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</si>
  <si>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</si>
  <si>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</si>
  <si>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</si>
  <si>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</si>
  <si>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</si>
  <si>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</si>
  <si>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</si>
  <si>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</si>
  <si>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</si>
  <si>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</si>
  <si>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</si>
  <si>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</si>
  <si>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</si>
  <si>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</si>
  <si>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</si>
  <si>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</si>
  <si>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</si>
  <si>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</si>
  <si>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</si>
  <si>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</si>
  <si>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</si>
  <si>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</si>
  <si>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</si>
  <si>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</si>
  <si>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</si>
  <si>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</si>
  <si>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</si>
  <si>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</si>
  <si>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</si>
  <si>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</si>
  <si>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</si>
  <si>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</si>
  <si>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</si>
  <si>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</si>
  <si>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</si>
  <si>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</si>
  <si>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</si>
  <si>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</si>
  <si>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</si>
  <si>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</si>
  <si>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</si>
  <si>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</si>
  <si>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</si>
  <si>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</si>
  <si>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</si>
  <si>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</si>
  <si>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</si>
  <si>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</si>
  <si>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</si>
  <si>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</si>
  <si>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</si>
  <si>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</si>
  <si>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</si>
  <si>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</si>
  <si>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</si>
  <si>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</si>
  <si>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</si>
  <si>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</si>
  <si>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</si>
  <si>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</si>
  <si>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</si>
  <si>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</si>
  <si>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</si>
  <si>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</si>
  <si>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</si>
  <si>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</si>
  <si>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</si>
  <si>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</si>
  <si>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</si>
  <si>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</si>
  <si>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</si>
  <si>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</si>
  <si>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</si>
  <si>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</si>
  <si>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</si>
  <si>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</si>
  <si>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</si>
  <si>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</si>
  <si>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</si>
  <si>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</si>
  <si>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</si>
  <si>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</si>
  <si>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</si>
  <si>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</si>
  <si>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</si>
  <si>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</si>
  <si>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</si>
  <si>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</si>
  <si>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</si>
  <si>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</si>
  <si>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</si>
  <si>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</si>
  <si>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</si>
  <si>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</si>
  <si>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</si>
  <si>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</si>
  <si>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</si>
  <si>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</si>
  <si>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</si>
  <si>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</si>
  <si>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</si>
  <si>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</si>
  <si>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</si>
  <si>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</si>
  <si>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</si>
  <si>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</si>
  <si>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</si>
  <si>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</si>
  <si>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</si>
  <si>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</si>
  <si>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</si>
  <si>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</si>
  <si>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</si>
  <si>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</si>
  <si>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</si>
  <si>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</si>
  <si>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</si>
  <si>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</si>
  <si>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</si>
  <si>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</si>
  <si>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</si>
  <si>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</si>
  <si>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</si>
  <si>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</si>
  <si>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</si>
  <si>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</si>
  <si>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</si>
  <si>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</si>
  <si>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</si>
  <si>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</si>
  <si>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</si>
  <si>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</si>
  <si>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</si>
  <si>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</si>
  <si>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</si>
  <si>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</si>
  <si>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</si>
  <si>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</si>
  <si>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</si>
  <si>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</si>
  <si>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</si>
  <si>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</si>
  <si>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</si>
  <si>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</si>
  <si>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</si>
  <si>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</si>
  <si>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</si>
  <si>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</si>
  <si>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</si>
  <si>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</si>
  <si>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</si>
  <si>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</si>
  <si>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</si>
  <si>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</si>
  <si>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</si>
  <si>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</si>
  <si>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</si>
  <si>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</si>
  <si>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</si>
  <si>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</si>
  <si>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</si>
  <si>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</si>
  <si>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</si>
  <si>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</si>
  <si>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</si>
  <si>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</si>
  <si>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</si>
  <si>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</si>
  <si>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</si>
  <si>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</si>
  <si>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</si>
  <si>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</si>
  <si>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</si>
  <si>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</si>
  <si>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</si>
  <si>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</si>
  <si>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</si>
  <si>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</si>
  <si>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</si>
  <si>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</si>
  <si>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</si>
  <si>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</si>
  <si>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</si>
  <si>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</si>
  <si>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</si>
  <si>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</si>
  <si>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</si>
  <si>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</si>
  <si>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</si>
  <si>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</si>
  <si>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</si>
  <si>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</si>
  <si>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</si>
  <si>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</si>
  <si>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</si>
  <si>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</si>
  <si>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</si>
  <si>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</si>
  <si>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</si>
  <si>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</si>
  <si>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</si>
  <si>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</si>
  <si>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</si>
  <si>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</si>
  <si>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</si>
  <si>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</si>
  <si>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</si>
  <si>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</si>
  <si>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</si>
  <si>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</si>
  <si>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</si>
  <si>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</si>
  <si>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</si>
  <si>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</si>
  <si>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</si>
  <si>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</si>
  <si>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</si>
  <si>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</si>
  <si>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</si>
  <si>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</si>
  <si>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</si>
  <si>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</si>
  <si>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</si>
  <si>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</si>
  <si>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</si>
  <si>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</si>
  <si>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</si>
  <si>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</si>
  <si>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</si>
  <si>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</si>
  <si>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</si>
  <si>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</si>
  <si>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</si>
  <si>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</si>
  <si>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</si>
  <si>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</si>
  <si>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</si>
  <si>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</si>
  <si>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</si>
  <si>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</si>
  <si>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</si>
  <si>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</si>
  <si>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</si>
  <si>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</si>
  <si>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</si>
  <si>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</si>
  <si>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</si>
  <si>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</si>
  <si>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</si>
  <si>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</si>
  <si>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</si>
  <si>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</si>
  <si>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</si>
  <si>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</si>
  <si>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</si>
  <si>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</si>
  <si>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</si>
  <si>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</si>
  <si>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</si>
  <si>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</si>
  <si>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</si>
  <si>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</si>
  <si>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</si>
  <si>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</si>
  <si>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</si>
  <si>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</si>
  <si>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</si>
  <si>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</si>
  <si>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</si>
  <si>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</si>
  <si>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</si>
  <si>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</si>
  <si>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</si>
  <si>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</si>
  <si>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</si>
  <si>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</si>
  <si>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</si>
  <si>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</si>
  <si>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</si>
  <si>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</si>
  <si>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</si>
  <si>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</si>
  <si>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</si>
  <si>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</si>
  <si>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</si>
  <si>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</si>
  <si>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</si>
  <si>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</si>
  <si>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</si>
  <si>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</si>
  <si>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</si>
  <si>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</si>
  <si>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</si>
  <si>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</si>
  <si>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</si>
  <si>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</si>
  <si>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</si>
  <si>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</si>
  <si>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</si>
  <si>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</si>
  <si>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</si>
  <si>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</si>
  <si>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</si>
  <si>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</si>
  <si>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</si>
  <si>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</si>
  <si>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</si>
  <si>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</si>
  <si>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</si>
  <si>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</si>
  <si>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</si>
  <si>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</si>
  <si>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</si>
  <si>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</si>
  <si>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</si>
  <si>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</si>
  <si>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</si>
  <si>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</si>
  <si>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</si>
  <si>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</si>
  <si>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</si>
  <si>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</si>
  <si>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</si>
  <si>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</si>
  <si>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</si>
  <si>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</si>
  <si>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</si>
  <si>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</si>
  <si>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</si>
  <si>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</si>
  <si>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</si>
  <si>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</si>
  <si>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</si>
  <si>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</si>
  <si>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</si>
  <si>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</si>
  <si>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</si>
  <si>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</si>
  <si>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</si>
  <si>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</si>
  <si>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</si>
  <si>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</si>
  <si>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</si>
  <si>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</si>
  <si>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</si>
  <si>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</si>
  <si>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</si>
  <si>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</si>
  <si>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</si>
  <si>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</si>
  <si>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</si>
  <si>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</si>
  <si>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</si>
  <si>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</si>
  <si>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</si>
  <si>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</si>
  <si>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</si>
  <si>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</si>
  <si>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</si>
  <si>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</si>
  <si>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</si>
  <si>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</si>
  <si>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</si>
  <si>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</si>
  <si>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</si>
  <si>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</si>
  <si>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</si>
  <si>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</si>
  <si>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</si>
  <si>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</si>
  <si>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</si>
  <si>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</si>
  <si>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</si>
  <si>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</si>
  <si>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</si>
  <si>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</si>
  <si>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</si>
  <si>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</si>
  <si>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</si>
  <si>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</si>
  <si>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</si>
  <si>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</si>
  <si>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</si>
  <si>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</si>
  <si>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</si>
  <si>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</si>
  <si>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</si>
  <si>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</si>
  <si>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</si>
  <si>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</si>
  <si>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</si>
  <si>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</si>
  <si>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</si>
  <si>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</si>
  <si>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</si>
  <si>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</si>
  <si>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</si>
  <si>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</si>
  <si>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</si>
  <si>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</si>
  <si>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</si>
  <si>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</si>
  <si>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</si>
  <si>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</si>
  <si>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</si>
  <si>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</si>
  <si>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</si>
  <si>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</si>
  <si>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</si>
  <si>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</si>
  <si>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</si>
  <si>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</si>
  <si>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</si>
  <si>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</si>
  <si>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</si>
  <si>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</si>
  <si>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</si>
  <si>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</si>
  <si>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</si>
  <si>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</si>
  <si>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</si>
  <si>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</si>
  <si>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</si>
  <si>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</si>
  <si>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</si>
  <si>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</si>
  <si>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</si>
  <si>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</si>
  <si>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</si>
  <si>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</si>
  <si>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</si>
  <si>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</si>
  <si>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</si>
  <si>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</si>
  <si>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</si>
  <si>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</si>
  <si>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</si>
  <si>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</si>
  <si>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</si>
  <si>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</si>
  <si>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</si>
  <si>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</si>
  <si>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</si>
  <si>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</si>
  <si>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</si>
  <si>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</si>
  <si>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</si>
  <si>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</si>
  <si>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</si>
  <si>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</si>
  <si>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</si>
  <si>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</si>
  <si>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</si>
  <si>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</si>
  <si>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</si>
  <si>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</si>
  <si>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</si>
  <si>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</si>
  <si>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</si>
  <si>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</si>
  <si>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</si>
  <si>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</si>
  <si>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</si>
  <si>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</si>
  <si>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</si>
  <si>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</si>
  <si>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</si>
  <si>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</si>
  <si>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</si>
  <si>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</si>
  <si>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</si>
  <si>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</si>
  <si>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</si>
  <si>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</si>
  <si>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</si>
  <si>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</si>
  <si>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</si>
  <si>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</si>
  <si>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</si>
  <si>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</si>
  <si>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</si>
  <si>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</si>
  <si>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</si>
  <si>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</si>
  <si>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</si>
  <si>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</si>
  <si>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</si>
  <si>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</si>
  <si>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</si>
  <si>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</si>
  <si>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</si>
  <si>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</si>
  <si>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</si>
  <si>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</si>
  <si>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</si>
  <si>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</si>
  <si>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</si>
  <si>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</si>
  <si>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</si>
  <si>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</si>
  <si>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</si>
  <si>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</si>
  <si>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</si>
  <si>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</si>
  <si>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</si>
  <si>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</si>
  <si>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</si>
  <si>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</si>
  <si>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</si>
  <si>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</si>
  <si>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</si>
  <si>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</si>
  <si>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</si>
  <si>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</si>
  <si>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</si>
  <si>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</si>
  <si>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</si>
  <si>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</si>
  <si>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</si>
  <si>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</si>
  <si>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</si>
  <si>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</si>
  <si>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</si>
  <si>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</si>
  <si>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</si>
  <si>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</si>
  <si>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</si>
  <si>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</si>
  <si>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</si>
  <si>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</si>
  <si>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</si>
  <si>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</si>
  <si>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</si>
  <si>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</si>
  <si>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</si>
  <si>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</si>
  <si>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</si>
  <si>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</si>
  <si>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</si>
  <si>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</si>
  <si>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</si>
  <si>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</si>
  <si>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</si>
  <si>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</si>
  <si>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</si>
  <si>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</si>
  <si>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</si>
  <si>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</si>
  <si>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</si>
  <si>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</si>
  <si>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</si>
  <si>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</si>
  <si>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</si>
  <si>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</si>
  <si>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</si>
  <si>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</si>
  <si>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</si>
  <si>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</si>
  <si>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</si>
  <si>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</si>
  <si>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</si>
  <si>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</si>
  <si>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</si>
  <si>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</si>
  <si>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</si>
  <si>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</si>
  <si>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</si>
  <si>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</si>
  <si>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</si>
  <si>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</si>
  <si>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</si>
  <si>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</si>
  <si>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</si>
  <si>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</si>
  <si>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</si>
  <si>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</si>
  <si>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</si>
  <si>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</si>
  <si>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</si>
  <si>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</si>
  <si>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</si>
  <si>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</si>
  <si>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</si>
  <si>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</si>
  <si>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</si>
  <si>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</si>
  <si>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</si>
  <si>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</si>
  <si>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</si>
  <si>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</si>
  <si>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</si>
  <si>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</si>
  <si>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</si>
  <si>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</si>
  <si>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</si>
  <si>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</si>
  <si>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</si>
  <si>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</si>
  <si>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</si>
  <si>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</si>
  <si>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</si>
  <si>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</si>
  <si>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</si>
  <si>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</si>
  <si>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</si>
  <si>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</si>
  <si>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</si>
  <si>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</si>
  <si>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</si>
  <si>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</si>
  <si>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</si>
  <si>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</si>
  <si>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</si>
  <si>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</si>
  <si>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</si>
  <si>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</si>
  <si>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</si>
  <si>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</si>
  <si>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</si>
  <si>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</si>
  <si>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</si>
  <si>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</si>
  <si>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</si>
  <si>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</si>
  <si>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</si>
  <si>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</si>
  <si>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</si>
  <si>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</si>
  <si>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</si>
  <si>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</si>
  <si>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</si>
  <si>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</si>
  <si>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</si>
  <si>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</si>
  <si>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</si>
  <si>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</si>
  <si>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</si>
  <si>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</si>
  <si>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</si>
  <si>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</si>
  <si>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</si>
  <si>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</si>
  <si>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</si>
  <si>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</si>
  <si>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</si>
  <si>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</si>
  <si>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</si>
  <si>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</si>
  <si>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</si>
  <si>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</si>
  <si>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</si>
  <si>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</si>
  <si>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</si>
  <si>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</si>
  <si>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</si>
  <si>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</si>
  <si>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</si>
  <si>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</si>
  <si>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</si>
  <si>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</si>
  <si>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</si>
  <si>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</si>
  <si>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</si>
  <si>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</si>
  <si>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</si>
  <si>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</si>
  <si>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</si>
  <si>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</si>
  <si>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</si>
  <si>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</si>
  <si>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</si>
  <si>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</si>
  <si>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</si>
  <si>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</si>
  <si>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</si>
  <si>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</si>
  <si>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</si>
  <si>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</si>
  <si>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</si>
  <si>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</si>
  <si>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</si>
  <si>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</si>
  <si>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</si>
  <si>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</si>
  <si>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</si>
  <si>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</si>
  <si>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</si>
  <si>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</si>
  <si>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</si>
  <si>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</si>
  <si>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</si>
  <si>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</si>
  <si>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</si>
  <si>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</si>
  <si>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</si>
  <si>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</si>
  <si>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</si>
  <si>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</si>
  <si>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</si>
  <si>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</si>
  <si>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</si>
  <si>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</si>
  <si>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</si>
  <si>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</si>
  <si>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</si>
  <si>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</si>
  <si>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</si>
  <si>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</si>
  <si>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</si>
  <si>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</si>
  <si>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</si>
  <si>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</si>
  <si>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</si>
  <si>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</si>
  <si>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</si>
  <si>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</si>
  <si>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</si>
  <si>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</si>
  <si>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</si>
  <si>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</si>
  <si>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</si>
  <si>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</si>
  <si>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</si>
  <si>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</si>
  <si>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</si>
  <si>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</si>
  <si>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</si>
  <si>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</si>
  <si>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</si>
  <si>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</si>
  <si>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</si>
  <si>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</si>
  <si>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</si>
  <si>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</si>
  <si>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</si>
  <si>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</si>
  <si>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</si>
  <si>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</si>
  <si>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</si>
  <si>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</si>
  <si>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</si>
  <si>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</si>
  <si>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</si>
  <si>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</si>
  <si>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</si>
  <si>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</si>
  <si>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</si>
  <si>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</si>
  <si>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</si>
  <si>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</si>
  <si>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</si>
  <si>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</si>
  <si>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</si>
  <si>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</si>
  <si>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</si>
  <si>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</si>
  <si>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</si>
  <si>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</si>
  <si>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</si>
  <si>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</si>
  <si>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</si>
  <si>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</si>
  <si>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</si>
  <si>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</si>
  <si>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</si>
  <si>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</si>
  <si>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</si>
  <si>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</si>
  <si>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</si>
  <si>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</si>
  <si>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</si>
  <si>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</si>
  <si>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</si>
  <si>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</si>
  <si>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</si>
  <si>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</si>
  <si>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</si>
  <si>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</si>
  <si>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</si>
  <si>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</si>
  <si>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</si>
  <si>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</si>
  <si>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</si>
  <si>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</si>
  <si>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</si>
  <si>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</si>
  <si>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</si>
  <si>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</si>
  <si>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</si>
  <si>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</si>
  <si>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</si>
  <si>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</si>
  <si>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</si>
  <si>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</si>
  <si>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</si>
  <si>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</si>
  <si>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</si>
  <si>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</si>
  <si>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</si>
  <si>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</si>
  <si>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</si>
  <si>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</si>
  <si>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</si>
  <si>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</si>
  <si>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</si>
  <si>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</si>
  <si>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</si>
  <si>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</si>
  <si>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</si>
  <si>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</si>
  <si>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</si>
  <si>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</si>
  <si>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</si>
  <si>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</si>
  <si>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</si>
  <si>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</si>
  <si>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</si>
  <si>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</si>
  <si>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</si>
  <si>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</si>
  <si>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</si>
  <si>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</si>
  <si>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</si>
  <si>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</si>
  <si>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</si>
  <si>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</si>
  <si>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</si>
  <si>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</si>
  <si>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</si>
  <si>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</si>
  <si>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</si>
  <si>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</si>
  <si>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</si>
  <si>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</si>
  <si>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</si>
  <si>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</si>
  <si>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</si>
  <si>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</si>
  <si>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</si>
  <si>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</si>
  <si>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</si>
  <si>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</si>
  <si>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</si>
  <si>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</si>
  <si>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</si>
  <si>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</si>
  <si>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</si>
  <si>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</si>
  <si>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</si>
  <si>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</si>
  <si>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</si>
  <si>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</si>
  <si>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</si>
  <si>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</si>
  <si>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</si>
  <si>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</si>
  <si>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</si>
  <si>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</si>
  <si>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</si>
  <si>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</si>
  <si>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</si>
  <si>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</si>
  <si>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</si>
  <si>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</si>
  <si>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</si>
  <si>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</si>
  <si>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</si>
  <si>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</si>
  <si>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</si>
  <si>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</si>
  <si>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</si>
  <si>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</si>
  <si>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</si>
  <si>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</si>
  <si>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</si>
  <si>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</si>
  <si>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</si>
  <si>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</si>
  <si>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</si>
  <si>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</si>
  <si>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</si>
  <si>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</si>
  <si>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</si>
  <si>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</si>
  <si>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</si>
  <si>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</si>
  <si>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</si>
  <si>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</si>
  <si>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</si>
  <si>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</si>
  <si>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</si>
  <si>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</si>
  <si>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</si>
  <si>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</si>
  <si>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</si>
  <si>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</si>
  <si>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</si>
  <si>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</si>
  <si>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</si>
  <si>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</si>
  <si>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</si>
  <si>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</si>
  <si>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</si>
  <si>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</si>
  <si>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</si>
  <si>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</si>
  <si>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</si>
  <si>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</si>
  <si>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</si>
  <si>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</si>
  <si>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</si>
  <si>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</si>
  <si>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</si>
  <si>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</si>
  <si>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</si>
  <si>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</si>
  <si>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</si>
  <si>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</si>
  <si>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</si>
  <si>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</si>
  <si>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</si>
  <si>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</si>
  <si>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</si>
  <si>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</si>
  <si>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</si>
  <si>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</si>
  <si>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</si>
  <si>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</si>
  <si>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</si>
  <si>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</si>
  <si>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</si>
  <si>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</si>
  <si>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</si>
  <si>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</si>
  <si>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</si>
  <si>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</si>
  <si>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</si>
  <si>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</si>
  <si>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</si>
  <si>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</si>
  <si>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</si>
  <si>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</si>
  <si>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</si>
  <si>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</si>
  <si>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</si>
  <si>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</si>
  <si>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</si>
  <si>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</si>
  <si>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</si>
  <si>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</si>
  <si>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</si>
  <si>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</si>
  <si>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</si>
  <si>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</si>
  <si>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</si>
  <si>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</si>
  <si>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</si>
  <si>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</si>
  <si>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</si>
  <si>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</si>
  <si>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</si>
  <si>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</si>
  <si>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</si>
  <si>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</si>
  <si>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</si>
  <si>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</si>
  <si>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</si>
  <si>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</si>
  <si>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</si>
  <si>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</si>
  <si>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</si>
  <si>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</si>
  <si>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</si>
  <si>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</si>
  <si>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</si>
  <si>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</si>
  <si>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</si>
  <si>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</si>
  <si>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</si>
  <si>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</si>
  <si>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</si>
  <si>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</si>
  <si>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</si>
  <si>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</si>
  <si>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</si>
  <si>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</si>
  <si>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</si>
  <si>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</si>
  <si>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</si>
  <si>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</si>
  <si>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</si>
  <si>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</si>
  <si>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</si>
  <si>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</si>
  <si>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</si>
  <si>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</si>
  <si>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</si>
  <si>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</si>
  <si>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</si>
  <si>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</si>
  <si>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</si>
  <si>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</si>
  <si>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</si>
  <si>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</si>
  <si>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</si>
  <si>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</si>
  <si>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</si>
  <si>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</si>
  <si>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</si>
  <si>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</si>
  <si>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</si>
  <si>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</si>
  <si>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</si>
  <si>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</si>
  <si>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</si>
  <si>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</si>
  <si>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</si>
  <si>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</si>
  <si>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</si>
  <si>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</si>
  <si>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</si>
  <si>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</si>
  <si>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</si>
  <si>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</si>
  <si>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</si>
  <si>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</si>
  <si>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</si>
  <si>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</si>
  <si>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</si>
  <si>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</si>
  <si>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</si>
  <si>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</si>
  <si>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</si>
  <si>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</si>
  <si>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</si>
  <si>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</si>
  <si>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</si>
  <si>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</si>
  <si>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</si>
  <si>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</si>
  <si>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</si>
  <si>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</si>
  <si>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</si>
  <si>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</si>
  <si>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</si>
  <si>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</si>
  <si>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</si>
  <si>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</si>
  <si>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</si>
  <si>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</si>
  <si>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</si>
  <si>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</si>
  <si>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</si>
  <si>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</si>
  <si>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</si>
  <si>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</si>
  <si>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</si>
  <si>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</si>
  <si>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</si>
  <si>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</si>
  <si>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</si>
  <si>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</si>
  <si>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</si>
  <si>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</si>
  <si>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</si>
  <si>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</si>
  <si>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</si>
  <si>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</si>
  <si>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</si>
  <si>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</si>
  <si>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</si>
  <si>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</si>
  <si>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</si>
  <si>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</si>
  <si>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</si>
  <si>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</si>
  <si>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</si>
  <si>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</si>
  <si>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</si>
  <si>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</si>
  <si>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</si>
  <si>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</si>
  <si>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</si>
  <si>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</si>
  <si>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</si>
  <si>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</si>
  <si>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</si>
  <si>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</si>
  <si>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</si>
  <si>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</si>
  <si>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</si>
  <si>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</si>
  <si>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</si>
  <si>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</si>
  <si>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</si>
  <si>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</si>
  <si>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</si>
  <si>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</si>
  <si>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</si>
  <si>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</si>
  <si>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</si>
  <si>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</si>
  <si>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</si>
  <si>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</si>
  <si>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</si>
  <si>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</si>
  <si>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</si>
  <si>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</si>
  <si>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</si>
  <si>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</si>
  <si>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</si>
  <si>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</si>
  <si>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</si>
  <si>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</si>
  <si>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</si>
  <si>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</si>
  <si>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</si>
  <si>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</si>
  <si>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</si>
  <si>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</si>
  <si>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</si>
  <si>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</si>
  <si>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</si>
  <si>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</si>
  <si>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</si>
  <si>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</si>
  <si>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</si>
  <si>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</si>
  <si>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</si>
  <si>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</si>
  <si>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</si>
  <si>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</si>
  <si>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</si>
  <si>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</si>
  <si>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</si>
  <si>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</si>
  <si>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</si>
  <si>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</si>
  <si>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</si>
  <si>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</si>
  <si>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</si>
  <si>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</si>
  <si>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</si>
  <si>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</si>
  <si>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</si>
  <si>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</si>
  <si>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</si>
  <si>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</si>
  <si>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</si>
  <si>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</si>
  <si>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</si>
  <si>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</si>
  <si>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</si>
  <si>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</si>
  <si>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</si>
  <si>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</si>
  <si>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</si>
  <si>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</si>
  <si>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</si>
  <si>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</si>
  <si>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</si>
  <si>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</si>
  <si>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</si>
  <si>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</si>
  <si>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</si>
  <si>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</si>
  <si>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</si>
  <si>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</si>
  <si>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</si>
  <si>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</si>
  <si>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</si>
  <si>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</si>
  <si>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</si>
  <si>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</si>
  <si>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</si>
  <si>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</si>
  <si>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</si>
  <si>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</si>
  <si>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</si>
  <si>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</si>
  <si>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</si>
  <si>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</si>
  <si>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</si>
  <si>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</si>
  <si>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</si>
  <si>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</si>
  <si>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</si>
  <si>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</si>
  <si>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</si>
  <si>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</si>
  <si>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</si>
  <si>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</si>
  <si>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</si>
  <si>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</si>
  <si>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</si>
  <si>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</si>
  <si>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</si>
  <si>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</si>
  <si>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</si>
  <si>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</si>
  <si>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</si>
  <si>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</si>
  <si>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</si>
  <si>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</si>
  <si>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</si>
  <si>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</si>
  <si>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</si>
  <si>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</si>
  <si>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</si>
  <si>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</si>
  <si>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</si>
  <si>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</si>
  <si>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</si>
  <si>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</si>
  <si>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</si>
  <si>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</si>
  <si>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</si>
  <si>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</si>
  <si>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</si>
  <si>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</si>
  <si>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</si>
  <si>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</si>
  <si>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</si>
  <si>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</si>
  <si>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</si>
  <si>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</si>
  <si>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</si>
  <si>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</si>
  <si>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</si>
  <si>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</si>
  <si>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</si>
  <si>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</si>
  <si>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</si>
  <si>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</si>
  <si>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</si>
  <si>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</si>
  <si>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</si>
  <si>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</si>
  <si>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</si>
  <si>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</si>
  <si>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</si>
  <si>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</si>
  <si>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</si>
  <si>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</si>
  <si>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</si>
  <si>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</si>
  <si>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</si>
  <si>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</si>
  <si>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</si>
  <si>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</si>
  <si>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</si>
  <si>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</si>
  <si>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</si>
  <si>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</si>
  <si>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</si>
  <si>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</si>
  <si>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</si>
  <si>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</si>
  <si>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</si>
  <si>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</si>
  <si>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</si>
  <si>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</si>
  <si>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</si>
  <si>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</si>
  <si>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</si>
  <si>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</si>
  <si>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</si>
  <si>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</si>
  <si>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</si>
  <si>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</si>
  <si>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</si>
  <si>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</si>
  <si>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</si>
  <si>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</si>
  <si>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</si>
  <si>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</si>
  <si>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</si>
  <si>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</si>
  <si>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</si>
  <si>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</si>
  <si>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</si>
  <si>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</si>
  <si>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</si>
  <si>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</si>
  <si>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</si>
  <si>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</si>
  <si>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</si>
  <si>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</si>
  <si>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</si>
  <si>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</si>
  <si>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</si>
  <si>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</si>
  <si>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</si>
  <si>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</si>
  <si>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</si>
  <si>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</si>
  <si>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</si>
  <si>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</si>
  <si>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</si>
  <si>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</si>
  <si>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</si>
  <si>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</si>
  <si>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</si>
  <si>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</si>
  <si>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</si>
  <si>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</si>
  <si>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</si>
  <si>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</si>
  <si>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</si>
  <si>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</si>
  <si>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</si>
  <si>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</si>
  <si>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</si>
  <si>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</si>
  <si>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</si>
  <si>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</si>
  <si>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</si>
  <si>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</si>
  <si>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</si>
  <si>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</si>
  <si>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</si>
  <si>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</si>
  <si>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</si>
  <si>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</si>
  <si>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</si>
  <si>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</si>
  <si>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</si>
  <si>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</si>
  <si>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</si>
  <si>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</si>
  <si>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</si>
  <si>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</si>
  <si>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</si>
  <si>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</si>
  <si>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</si>
  <si>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</si>
  <si>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</si>
  <si>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</si>
  <si>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</si>
  <si>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</si>
  <si>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</si>
  <si>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</si>
  <si>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</si>
  <si>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</si>
  <si>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</si>
  <si>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</si>
  <si>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</si>
  <si>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</si>
  <si>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</si>
  <si>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</si>
  <si>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</si>
  <si>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</si>
  <si>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</si>
  <si>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</si>
  <si>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</si>
  <si>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</si>
  <si>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</si>
  <si>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</si>
  <si>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</si>
  <si>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</si>
  <si>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</si>
  <si>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</si>
  <si>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</si>
  <si>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</si>
  <si>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</si>
  <si>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</si>
  <si>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</si>
  <si>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</si>
  <si>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</si>
  <si>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</si>
  <si>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</si>
  <si>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</si>
  <si>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</si>
  <si>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</si>
  <si>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</si>
  <si>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</si>
  <si>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</si>
  <si>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</si>
  <si>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</si>
  <si>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</si>
  <si>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</si>
  <si>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</si>
  <si>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</si>
  <si>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</si>
  <si>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</si>
  <si>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</si>
  <si>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</si>
  <si>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</si>
  <si>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</si>
  <si>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</si>
  <si>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</si>
  <si>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</si>
  <si>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</si>
  <si>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</si>
  <si>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</si>
  <si>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</si>
  <si>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</si>
  <si>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</si>
  <si>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</si>
  <si>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</si>
  <si>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</si>
  <si>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</si>
  <si>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</si>
  <si>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</si>
  <si>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</si>
  <si>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</si>
  <si>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</si>
  <si>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</si>
  <si>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</si>
  <si>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</si>
  <si>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</si>
  <si>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</si>
  <si>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</si>
  <si>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</si>
  <si>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</si>
  <si>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</si>
  <si>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</si>
  <si>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</si>
  <si>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</si>
  <si>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</si>
  <si>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</si>
  <si>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</si>
  <si>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</si>
  <si>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</si>
  <si>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</si>
  <si>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</si>
  <si>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</si>
  <si>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</si>
  <si>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</si>
  <si>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</si>
  <si>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</si>
  <si>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</si>
  <si>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</si>
  <si>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</si>
  <si>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</si>
  <si>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</si>
  <si>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</si>
  <si>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</si>
  <si>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</si>
  <si>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</si>
  <si>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</si>
  <si>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</si>
  <si>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</si>
  <si>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</si>
  <si>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</si>
  <si>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</si>
  <si>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</si>
  <si>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</si>
  <si>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</si>
  <si>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</si>
  <si>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</si>
  <si>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</si>
  <si>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</si>
  <si>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</si>
  <si>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</si>
  <si>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</si>
  <si>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</si>
  <si>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</si>
  <si>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</si>
  <si>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</si>
  <si>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</si>
  <si>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</si>
  <si>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</si>
  <si>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</si>
  <si>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</si>
  <si>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</si>
  <si>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</si>
  <si>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</si>
  <si>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</si>
  <si>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</si>
  <si>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</si>
  <si>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</si>
  <si>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</si>
  <si>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</si>
  <si>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</si>
  <si>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</si>
  <si>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</si>
  <si>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</si>
  <si>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</si>
  <si>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</si>
  <si>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</si>
  <si>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</si>
  <si>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</si>
  <si>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</si>
  <si>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</si>
  <si>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</si>
  <si>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</si>
  <si>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</si>
  <si>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</si>
  <si>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</si>
  <si>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</si>
  <si>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</si>
  <si>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</si>
  <si>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</si>
  <si>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</si>
  <si>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</si>
  <si>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</si>
  <si>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</si>
  <si>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</si>
  <si>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</si>
  <si>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</si>
  <si>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</si>
  <si>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</si>
  <si>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</si>
  <si>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</si>
  <si>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</si>
  <si>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</si>
  <si>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</si>
  <si>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</si>
  <si>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</si>
  <si>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</si>
  <si>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</si>
  <si>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</si>
  <si>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</si>
  <si>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</si>
  <si>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</si>
  <si>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</si>
  <si>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</si>
  <si>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</si>
  <si>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</si>
  <si>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</si>
  <si>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</si>
  <si>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</si>
  <si>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</si>
  <si>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</si>
  <si>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</si>
  <si>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</si>
  <si>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</si>
  <si>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</si>
  <si>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</si>
  <si>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</si>
  <si>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</si>
  <si>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</si>
  <si>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</si>
  <si>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</si>
  <si>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</si>
  <si>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</si>
  <si>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</si>
  <si>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</si>
  <si>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</si>
  <si>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</si>
  <si>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</si>
  <si>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</si>
  <si>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</si>
  <si>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</si>
  <si>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</si>
  <si>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</si>
  <si>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</si>
  <si>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</si>
  <si>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</si>
  <si>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</si>
  <si>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</si>
  <si>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</si>
  <si>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</si>
  <si>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</si>
  <si>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</si>
  <si>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</si>
  <si>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</si>
  <si>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</si>
  <si>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</si>
  <si>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</si>
  <si>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</si>
  <si>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</si>
  <si>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</si>
  <si>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</si>
  <si>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</si>
  <si>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</si>
  <si>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</si>
  <si>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</si>
  <si>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</si>
  <si>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</si>
  <si>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</si>
  <si>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</si>
  <si>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</si>
  <si>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</si>
  <si>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</si>
  <si>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</si>
  <si>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</si>
  <si>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</si>
  <si>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</si>
  <si>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</si>
  <si>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</si>
  <si>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</si>
  <si>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</si>
  <si>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</si>
  <si>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</si>
  <si>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</si>
  <si>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</si>
  <si>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</si>
  <si>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</si>
  <si>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</si>
  <si>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</si>
  <si>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</si>
  <si>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</si>
  <si>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</si>
  <si>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</si>
  <si>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</si>
  <si>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</si>
  <si>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</si>
  <si>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</si>
  <si>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</si>
  <si>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</si>
  <si>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</si>
  <si>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</si>
  <si>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</si>
  <si>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</si>
  <si>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</si>
  <si>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</si>
  <si>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</si>
  <si>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</si>
  <si>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</si>
  <si>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</si>
  <si>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</si>
  <si>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</si>
  <si>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</si>
  <si>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</si>
  <si>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</si>
  <si>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</si>
  <si>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</si>
  <si>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</si>
  <si>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</si>
  <si>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</si>
  <si>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</si>
  <si>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</si>
  <si>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</si>
  <si>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</si>
  <si>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</si>
  <si>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</si>
  <si>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</si>
  <si>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</si>
  <si>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</si>
  <si>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</si>
  <si>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</si>
  <si>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</si>
  <si>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</si>
  <si>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</si>
  <si>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</si>
  <si>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</si>
  <si>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</si>
  <si>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</si>
  <si>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</si>
  <si>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</si>
  <si>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</si>
  <si>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</si>
  <si>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</si>
  <si>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</si>
  <si>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</si>
  <si>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</si>
  <si>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</si>
  <si>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</si>
  <si>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</si>
  <si>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</si>
  <si>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</si>
  <si>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</si>
  <si>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</si>
  <si>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</si>
  <si>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</si>
  <si>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</si>
  <si>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</si>
  <si>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</si>
  <si>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</si>
  <si>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</si>
  <si>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</si>
  <si>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</si>
  <si>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</si>
  <si>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</si>
  <si>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</si>
  <si>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</si>
  <si>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</si>
  <si>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</si>
  <si>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</si>
  <si>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</si>
  <si>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</si>
  <si>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</si>
  <si>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</si>
  <si>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</si>
  <si>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</si>
  <si>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</si>
  <si>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</si>
  <si>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</si>
  <si>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</si>
  <si>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</si>
  <si>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</si>
  <si>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</si>
  <si>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</si>
  <si>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</si>
  <si>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</si>
  <si>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</si>
  <si>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</si>
  <si>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</si>
  <si>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</si>
  <si>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</si>
  <si>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</si>
  <si>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</si>
  <si>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</si>
  <si>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</si>
  <si>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</si>
  <si>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</si>
  <si>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</si>
  <si>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</si>
  <si>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</si>
  <si>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</si>
  <si>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</si>
  <si>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</si>
  <si>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</si>
  <si>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</si>
  <si>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</si>
  <si>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</si>
  <si>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</si>
  <si>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</si>
  <si>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</si>
  <si>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</si>
  <si>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</si>
  <si>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</si>
  <si>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</si>
  <si>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</si>
  <si>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</si>
  <si>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</si>
  <si>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</si>
  <si>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</si>
  <si>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</si>
  <si>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</si>
  <si>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</si>
  <si>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</si>
  <si>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</si>
  <si>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</si>
  <si>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</si>
  <si>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</si>
  <si>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</si>
  <si>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</si>
  <si>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</si>
  <si>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</si>
  <si>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</si>
  <si>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</si>
  <si>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</si>
  <si>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</si>
  <si>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</si>
  <si>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</si>
  <si>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</si>
  <si>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</si>
  <si>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</si>
  <si>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</si>
  <si>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</si>
  <si>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</si>
  <si>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</si>
  <si>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</si>
  <si>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</si>
  <si>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</si>
  <si>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</si>
  <si>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</si>
  <si>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</si>
  <si>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</si>
  <si>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</si>
  <si>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</si>
  <si>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</si>
  <si>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</si>
  <si>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</si>
  <si>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</si>
  <si>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</si>
  <si>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</si>
  <si>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</si>
  <si>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</si>
  <si>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</si>
  <si>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</si>
  <si>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</si>
  <si>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</si>
  <si>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</si>
  <si>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</si>
  <si>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</si>
  <si>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</si>
  <si>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</si>
  <si>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</si>
  <si>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</si>
  <si>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</si>
  <si>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</si>
  <si>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</si>
  <si>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</si>
  <si>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</si>
  <si>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</si>
  <si>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</si>
  <si>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</si>
  <si>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</si>
  <si>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</si>
  <si>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</si>
  <si>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</si>
  <si>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</si>
  <si>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</si>
  <si>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</si>
  <si>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</si>
  <si>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</si>
  <si>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</si>
  <si>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</si>
  <si>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</si>
  <si>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</si>
  <si>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</si>
  <si>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</si>
  <si>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</si>
  <si>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</si>
  <si>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</si>
  <si>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</si>
  <si>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</si>
  <si>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</si>
  <si>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</si>
  <si>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</si>
  <si>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</si>
  <si>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</si>
  <si>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</si>
  <si>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</si>
  <si>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</si>
  <si>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</si>
  <si>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</si>
  <si>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</si>
  <si>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</si>
  <si>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</si>
  <si>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</si>
  <si>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</si>
  <si>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</si>
  <si>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</si>
  <si>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</si>
  <si>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</si>
  <si>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</si>
  <si>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</si>
  <si>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</si>
  <si>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</si>
  <si>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</si>
  <si>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</si>
  <si>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</si>
  <si>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</si>
  <si>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</si>
  <si>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</si>
  <si>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</si>
  <si>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</si>
  <si>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</si>
  <si>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</si>
  <si>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</si>
  <si>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</si>
  <si>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</si>
  <si>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</si>
  <si>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</si>
  <si>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</si>
  <si>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</si>
  <si>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</si>
  <si>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</si>
  <si>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</si>
  <si>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</si>
  <si>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</si>
  <si>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</si>
  <si>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</si>
  <si>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</si>
  <si>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</si>
  <si>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</si>
  <si>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</si>
  <si>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</si>
  <si>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</si>
  <si>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</si>
  <si>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</si>
  <si>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</si>
  <si>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</si>
  <si>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</si>
  <si>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</si>
  <si>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</si>
  <si>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</si>
  <si>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</si>
  <si>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</si>
  <si>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</si>
  <si>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</si>
  <si>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</si>
  <si>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</si>
  <si>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</si>
  <si>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</si>
  <si>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</si>
  <si>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</si>
  <si>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</si>
  <si>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</si>
  <si>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</si>
  <si>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</si>
  <si>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</si>
  <si>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</si>
  <si>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</si>
  <si>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</si>
  <si>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</si>
  <si>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</si>
  <si>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</si>
  <si>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</si>
  <si>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</si>
  <si>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</si>
  <si>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</si>
  <si>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</si>
  <si>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</si>
  <si>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</si>
  <si>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</si>
  <si>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</si>
  <si>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</si>
  <si>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</si>
  <si>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</si>
  <si>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</si>
  <si>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</si>
  <si>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</si>
  <si>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</si>
  <si>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</si>
  <si>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</si>
  <si>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</si>
  <si>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</si>
  <si>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</si>
  <si>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</si>
  <si>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</si>
  <si>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</si>
  <si>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</si>
  <si>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</si>
  <si>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</si>
  <si>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</si>
  <si>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</si>
  <si>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</si>
  <si>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</si>
  <si>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</si>
  <si>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</si>
  <si>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</si>
  <si>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</si>
  <si>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</si>
  <si>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</si>
  <si>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</si>
  <si>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</si>
  <si>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</si>
  <si>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</si>
  <si>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</si>
  <si>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</si>
  <si>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</si>
  <si>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</si>
  <si>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</si>
  <si>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</si>
  <si>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</si>
  <si>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</si>
  <si>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</si>
  <si>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</si>
  <si>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</si>
  <si>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</si>
  <si>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</si>
  <si>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</si>
  <si>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</si>
  <si>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</si>
  <si>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</si>
  <si>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</si>
  <si>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</si>
  <si>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</si>
  <si>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</si>
  <si>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</si>
  <si>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</si>
  <si>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</si>
  <si>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</si>
  <si>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</si>
  <si>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</si>
  <si>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</si>
  <si>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</si>
  <si>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</si>
  <si>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</si>
  <si>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</si>
  <si>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</si>
  <si>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</si>
  <si>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</si>
  <si>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</si>
  <si>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</si>
  <si>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</si>
  <si>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</si>
  <si>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</si>
  <si>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</si>
  <si>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</si>
  <si>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</si>
  <si>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</si>
  <si>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</si>
  <si>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</si>
  <si>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</si>
  <si>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</si>
  <si>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</si>
  <si>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</si>
  <si>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</si>
  <si>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</si>
  <si>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</si>
  <si>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</si>
  <si>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</si>
  <si>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</si>
  <si>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</si>
  <si>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</si>
  <si>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</si>
  <si>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</si>
  <si>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</si>
  <si>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</si>
  <si>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</si>
  <si>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</si>
  <si>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</si>
  <si>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</si>
  <si>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</si>
  <si>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</si>
  <si>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</si>
  <si>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</si>
  <si>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</si>
  <si>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</si>
  <si>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</si>
  <si>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</si>
  <si>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</si>
  <si>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</si>
  <si>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</si>
  <si>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</si>
  <si>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</si>
  <si>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</si>
  <si>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</si>
  <si>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</si>
  <si>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</si>
  <si>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</si>
  <si>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</si>
  <si>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</si>
  <si>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</si>
  <si>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</si>
  <si>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</si>
  <si>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</si>
  <si>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</si>
  <si>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</si>
  <si>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</si>
  <si>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</si>
  <si>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</si>
  <si>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</si>
  <si>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</si>
  <si>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</si>
  <si>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</si>
  <si>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</si>
  <si>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</si>
  <si>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</si>
  <si>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</si>
  <si>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</si>
  <si>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</si>
  <si>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</si>
  <si>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</si>
  <si>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</si>
  <si>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</si>
  <si>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</si>
  <si>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</si>
  <si>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</si>
  <si>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</si>
  <si>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</si>
  <si>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</si>
  <si>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</si>
  <si>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</si>
  <si>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</si>
  <si>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</si>
  <si>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</si>
  <si>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</si>
  <si>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</si>
  <si>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</si>
  <si>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</si>
  <si>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</si>
  <si>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</si>
  <si>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</si>
  <si>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</si>
  <si>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</si>
  <si>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</si>
  <si>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</si>
  <si>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</si>
  <si>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</si>
  <si>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</si>
  <si>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</si>
  <si>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</si>
  <si>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</si>
  <si>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</si>
  <si>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</si>
  <si>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</si>
  <si>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</si>
  <si>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</si>
  <si>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</si>
  <si>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</si>
  <si>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</si>
  <si>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</si>
  <si>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</si>
  <si>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</si>
  <si>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</si>
  <si>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</si>
  <si>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</si>
  <si>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</si>
  <si>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</si>
  <si>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</si>
  <si>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</si>
  <si>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</si>
  <si>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</si>
  <si>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</si>
  <si>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</si>
  <si>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</si>
  <si>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</si>
  <si>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</si>
  <si>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</si>
  <si>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</si>
  <si>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</si>
  <si>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</si>
  <si>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</si>
  <si>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</si>
  <si>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</si>
  <si>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</si>
  <si>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</si>
  <si>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</si>
  <si>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</si>
  <si>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</si>
  <si>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</si>
  <si>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</si>
  <si>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</si>
  <si>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</si>
  <si>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</si>
  <si>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</si>
  <si>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</si>
  <si>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</si>
  <si>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</si>
  <si>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</si>
  <si>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</si>
  <si>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</si>
  <si>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</si>
  <si>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</si>
  <si>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</si>
  <si>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</si>
  <si>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</si>
  <si>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</si>
  <si>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</si>
  <si>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</si>
  <si>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</si>
  <si>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</si>
  <si>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</si>
  <si>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</si>
  <si>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</si>
  <si>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</si>
  <si>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</si>
  <si>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</si>
  <si>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</si>
  <si>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</si>
  <si>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</si>
  <si>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</si>
  <si>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</si>
  <si>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</si>
  <si>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</si>
  <si>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</si>
  <si>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</si>
  <si>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</si>
  <si>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</si>
  <si>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</si>
  <si>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</si>
  <si>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</si>
  <si>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</si>
  <si>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</si>
  <si>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</si>
  <si>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</si>
  <si>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</si>
  <si>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</si>
  <si>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</si>
  <si>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</si>
  <si>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</si>
  <si>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</si>
  <si>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</si>
  <si>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</si>
  <si>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</si>
  <si>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</si>
  <si>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</si>
  <si>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</si>
  <si>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</si>
  <si>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</si>
  <si>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</si>
  <si>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</si>
  <si>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</si>
  <si>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</si>
  <si>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</si>
  <si>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</si>
  <si>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</si>
  <si>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</si>
  <si>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</si>
  <si>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</si>
  <si>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</si>
  <si>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</si>
  <si>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</si>
  <si>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</si>
  <si>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</si>
  <si>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</si>
  <si>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</si>
  <si>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</si>
  <si>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</si>
  <si>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</si>
  <si>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</si>
  <si>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</si>
  <si>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</si>
  <si>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</si>
  <si>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</si>
  <si>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</si>
  <si>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</si>
  <si>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</si>
  <si>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</si>
  <si>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</si>
  <si>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</si>
  <si>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</si>
  <si>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</si>
  <si>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</si>
  <si>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</si>
  <si>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</si>
  <si>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</si>
  <si>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</si>
  <si>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</si>
  <si>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</si>
  <si>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</si>
  <si>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</si>
  <si>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</si>
  <si>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</si>
  <si>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</si>
  <si>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</si>
  <si>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</si>
  <si>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</si>
  <si>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</si>
  <si>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</si>
  <si>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</si>
  <si>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</si>
  <si>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</si>
  <si>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</si>
  <si>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</si>
  <si>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</si>
  <si>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</si>
  <si>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</si>
  <si>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</si>
  <si>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</si>
  <si>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</si>
  <si>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</si>
  <si>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</si>
  <si>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</si>
  <si>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</si>
  <si>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</si>
  <si>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</si>
  <si>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</si>
  <si>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</si>
  <si>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</si>
  <si>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</si>
  <si>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</si>
  <si>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</si>
  <si>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</si>
  <si>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</si>
  <si>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</si>
  <si>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</si>
  <si>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</si>
  <si>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</si>
  <si>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</si>
  <si>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</si>
  <si>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</si>
  <si>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</si>
  <si>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</si>
  <si>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</si>
  <si>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</si>
  <si>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</si>
  <si>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</si>
  <si>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</si>
  <si>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</si>
  <si>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</si>
  <si>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</si>
  <si>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</si>
  <si>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</si>
  <si>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</si>
  <si>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</si>
  <si>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</si>
  <si>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</si>
  <si>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</si>
  <si>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</si>
  <si>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</si>
  <si>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</si>
  <si>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</si>
  <si>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</si>
  <si>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</si>
  <si>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</si>
  <si>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</si>
  <si>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</si>
  <si>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</si>
  <si>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</si>
  <si>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</si>
  <si>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</si>
  <si>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</si>
  <si>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</si>
  <si>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</si>
  <si>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</si>
  <si>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</si>
  <si>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</si>
  <si>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</si>
  <si>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</si>
  <si>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</si>
  <si>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</si>
  <si>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</si>
  <si>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</si>
  <si>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</si>
  <si>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</si>
  <si>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</si>
  <si>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</si>
  <si>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</si>
  <si>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</si>
  <si>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</si>
  <si>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</si>
  <si>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</si>
  <si>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</si>
  <si>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</si>
  <si>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</si>
  <si>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</si>
  <si>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</si>
  <si>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</si>
  <si>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</si>
  <si>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</si>
  <si>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</si>
  <si>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</si>
  <si>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</si>
  <si>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</si>
  <si>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</si>
  <si>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</si>
  <si>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</si>
  <si>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</si>
  <si>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</si>
  <si>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</si>
  <si>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</si>
  <si>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</si>
  <si>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</si>
  <si>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</si>
  <si>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</si>
  <si>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</si>
  <si>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</si>
  <si>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</si>
  <si>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</si>
  <si>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</si>
  <si>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</si>
  <si>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</si>
  <si>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</si>
  <si>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</si>
  <si>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</si>
  <si>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</si>
  <si>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</si>
  <si>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</si>
  <si>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</si>
  <si>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</si>
  <si>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</si>
  <si>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</si>
  <si>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</si>
  <si>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</si>
  <si>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</si>
  <si>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</si>
  <si>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</si>
  <si>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</si>
  <si>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</si>
  <si>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</si>
  <si>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</si>
  <si>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</si>
  <si>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</si>
  <si>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</si>
  <si>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</si>
  <si>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</si>
  <si>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</si>
  <si>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</si>
  <si>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</si>
  <si>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</si>
  <si>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</si>
  <si>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</si>
  <si>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</si>
  <si>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</si>
  <si>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</si>
  <si>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</si>
  <si>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</si>
  <si>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</si>
  <si>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</si>
  <si>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</si>
  <si>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</si>
  <si>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</si>
  <si>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</si>
  <si>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</si>
  <si>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</si>
  <si>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</si>
  <si>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</si>
  <si>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</si>
  <si>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</si>
  <si>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</si>
  <si>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</si>
  <si>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</si>
  <si>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</si>
  <si>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</si>
  <si>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</si>
  <si>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</si>
  <si>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</si>
  <si>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</si>
  <si>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</si>
  <si>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</si>
  <si>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</si>
  <si>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</si>
  <si>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</si>
  <si>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</si>
  <si>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</si>
  <si>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</si>
  <si>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</si>
  <si>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</si>
  <si>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</si>
  <si>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</si>
  <si>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</si>
  <si>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</si>
  <si>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</si>
  <si>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</si>
  <si>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</si>
  <si>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</si>
  <si>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</si>
  <si>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</si>
  <si>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</si>
  <si>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</si>
  <si>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</si>
  <si>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</si>
  <si>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</si>
  <si>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</si>
  <si>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</si>
  <si>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</si>
  <si>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</si>
  <si>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</si>
  <si>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</si>
  <si>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</si>
  <si>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</si>
  <si>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</si>
  <si>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</si>
  <si>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</si>
  <si>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</si>
  <si>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</si>
  <si>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</si>
  <si>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</si>
  <si>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</si>
  <si>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</si>
  <si>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</si>
  <si>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</si>
  <si>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</si>
  <si>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</si>
  <si>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</si>
  <si>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</si>
  <si>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</si>
  <si>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</si>
  <si>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</si>
  <si>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</si>
  <si>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</si>
  <si>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</si>
  <si>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</si>
  <si>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</si>
  <si>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</si>
  <si>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</si>
  <si>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</si>
  <si>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</si>
  <si>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</si>
  <si>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</si>
  <si>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</si>
  <si>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</si>
  <si>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</si>
  <si>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</si>
  <si>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</si>
  <si>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</si>
  <si>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</si>
  <si>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</si>
  <si>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</si>
  <si>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</si>
  <si>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</si>
  <si>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</si>
  <si>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</si>
  <si>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</si>
  <si>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</si>
  <si>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</si>
  <si>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</si>
  <si>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</si>
  <si>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</si>
  <si>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</si>
  <si>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</si>
  <si>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</si>
  <si>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</si>
  <si>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</si>
  <si>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</si>
  <si>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</si>
  <si>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</si>
  <si>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</si>
  <si>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</si>
  <si>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</si>
  <si>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</si>
  <si>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</si>
  <si>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</si>
  <si>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</si>
  <si>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</si>
  <si>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</si>
  <si>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</si>
  <si>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</si>
  <si>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</si>
  <si>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</si>
  <si>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</si>
  <si>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</si>
  <si>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</si>
  <si>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</si>
  <si>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</si>
  <si>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</si>
  <si>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</si>
  <si>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</si>
  <si>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</si>
  <si>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</si>
  <si>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</si>
  <si>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</si>
  <si>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</si>
  <si>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</si>
  <si>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</si>
  <si>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</si>
  <si>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</si>
  <si>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</si>
  <si>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</si>
  <si>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</si>
  <si>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</si>
  <si>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</si>
  <si>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</si>
  <si>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</si>
  <si>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</si>
  <si>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</si>
  <si>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</si>
  <si>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</si>
  <si>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</si>
  <si>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</si>
  <si>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</si>
  <si>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</si>
  <si>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</si>
  <si>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</si>
  <si>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</si>
  <si>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</si>
  <si>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</si>
  <si>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</si>
  <si>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</si>
  <si>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</si>
  <si>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</si>
  <si>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</si>
  <si>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</si>
  <si>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</si>
  <si>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</si>
  <si>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</si>
  <si>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</si>
  <si>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</si>
  <si>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</si>
  <si>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</si>
  <si>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</si>
  <si>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</si>
  <si>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</si>
  <si>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</si>
  <si>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</si>
  <si>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</si>
  <si>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</si>
  <si>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</si>
  <si>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</si>
  <si>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</si>
  <si>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</si>
  <si>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</si>
  <si>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</si>
  <si>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</si>
  <si>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</si>
  <si>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</si>
  <si>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</si>
  <si>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</si>
  <si>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</si>
  <si>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</si>
  <si>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</si>
  <si>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</si>
  <si>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</si>
  <si>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</si>
  <si>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</si>
  <si>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</si>
  <si>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</si>
  <si>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</si>
  <si>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</si>
  <si>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</si>
  <si>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</si>
  <si>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</si>
  <si>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</si>
  <si>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</si>
  <si>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</si>
  <si>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</si>
  <si>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</si>
  <si>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</si>
  <si>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</si>
  <si>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</si>
  <si>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</si>
  <si>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</si>
  <si>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</si>
  <si>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</si>
  <si>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</si>
  <si>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</si>
  <si>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</si>
  <si>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</si>
  <si>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</si>
  <si>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</si>
  <si>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</si>
  <si>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</si>
  <si>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</si>
  <si>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</si>
  <si>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</si>
  <si>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</si>
  <si>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</si>
  <si>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</si>
  <si>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</si>
  <si>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</si>
  <si>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</si>
  <si>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</si>
  <si>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</si>
  <si>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</si>
  <si>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</si>
  <si>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</si>
  <si>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</si>
  <si>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</si>
  <si>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</si>
  <si>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</si>
  <si>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</si>
  <si>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</si>
  <si>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</si>
  <si>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</si>
  <si>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</si>
  <si>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</si>
  <si>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</si>
  <si>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</si>
  <si>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</si>
  <si>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</si>
  <si>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</si>
  <si>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</si>
  <si>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</si>
  <si>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</si>
  <si>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</si>
  <si>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</si>
  <si>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</si>
  <si>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</si>
  <si>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</si>
  <si>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</si>
  <si>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</si>
  <si>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</si>
  <si>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</si>
  <si>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</si>
  <si>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</si>
  <si>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</si>
  <si>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</si>
  <si>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</si>
  <si>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</si>
  <si>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</si>
  <si>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</si>
  <si>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</si>
  <si>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</si>
  <si>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</si>
  <si>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</si>
  <si>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</si>
  <si>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</si>
  <si>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</si>
  <si>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</si>
  <si>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</si>
  <si>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</si>
  <si>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</si>
  <si>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</si>
  <si>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</si>
  <si>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</si>
  <si>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</si>
  <si>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</si>
  <si>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</si>
  <si>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</si>
  <si>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</si>
  <si>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</si>
  <si>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</si>
  <si>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</si>
  <si>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</si>
  <si>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</si>
  <si>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</si>
  <si>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</si>
  <si>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</si>
  <si>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</si>
  <si>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</si>
  <si>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</si>
  <si>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</si>
  <si>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</si>
  <si>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</si>
  <si>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</si>
  <si>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</si>
  <si>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</si>
  <si>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</si>
  <si>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</si>
  <si>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</si>
  <si>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</si>
  <si>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</si>
  <si>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</si>
  <si>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</si>
  <si>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</si>
  <si>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</si>
  <si>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</si>
  <si>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</si>
  <si>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</si>
  <si>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</si>
  <si>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</si>
  <si>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</si>
  <si>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</si>
  <si>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</si>
  <si>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</si>
  <si>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</si>
  <si>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</si>
  <si>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</si>
  <si>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</si>
  <si>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</si>
  <si>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</si>
  <si>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</si>
  <si>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</si>
  <si>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</si>
  <si>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</si>
  <si>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</si>
  <si>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</si>
  <si>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</si>
  <si>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</si>
  <si>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</si>
  <si>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</si>
  <si>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</si>
  <si>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</si>
  <si>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</si>
  <si>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</si>
  <si>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</si>
  <si>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</si>
  <si>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</si>
  <si>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</si>
  <si>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</si>
  <si>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</si>
  <si>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</si>
  <si>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</si>
  <si>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</si>
  <si>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</si>
  <si>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</si>
  <si>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</si>
  <si>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</si>
  <si>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</si>
  <si>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</si>
  <si>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</si>
  <si>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</si>
  <si>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</si>
  <si>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</si>
  <si>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</si>
  <si>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</si>
  <si>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</si>
  <si>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</si>
  <si>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</si>
  <si>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</si>
  <si>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</si>
  <si>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</si>
  <si>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</si>
  <si>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</si>
  <si>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</si>
  <si>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</si>
  <si>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</si>
  <si>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</si>
  <si>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</si>
  <si>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</si>
  <si>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</si>
  <si>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</si>
  <si>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</si>
  <si>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</si>
  <si>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</si>
  <si>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</si>
  <si>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</si>
  <si>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</si>
  <si>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</si>
  <si>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</si>
  <si>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</si>
  <si>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</si>
  <si>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</si>
  <si>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</si>
  <si>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</si>
  <si>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</si>
  <si>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</si>
  <si>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</si>
  <si>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</si>
  <si>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</si>
  <si>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</si>
  <si>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</si>
  <si>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</si>
  <si>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</si>
  <si>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</si>
  <si>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</si>
  <si>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</si>
  <si>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</si>
  <si>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</si>
  <si>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</si>
  <si>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</si>
  <si>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</si>
  <si>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</si>
  <si>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</si>
  <si>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</si>
  <si>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</si>
  <si>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</si>
  <si>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</si>
  <si>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</si>
  <si>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</si>
  <si>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</si>
  <si>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</si>
  <si>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</si>
  <si>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</si>
  <si>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</si>
  <si>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</si>
  <si>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</si>
  <si>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</si>
  <si>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</si>
  <si>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</si>
  <si>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</si>
  <si>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</si>
  <si>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</si>
  <si>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</si>
  <si>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</si>
  <si>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</si>
  <si>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</si>
  <si>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</si>
  <si>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</si>
  <si>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</si>
  <si>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</si>
  <si>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</si>
  <si>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</si>
  <si>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</si>
  <si>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</si>
  <si>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</si>
  <si>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</si>
  <si>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</si>
  <si>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</si>
  <si>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</si>
  <si>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</si>
  <si>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</si>
  <si>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</si>
  <si>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</si>
  <si>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</si>
  <si>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</si>
  <si>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</si>
  <si>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</si>
  <si>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</si>
  <si>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</si>
  <si>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</si>
  <si>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</si>
  <si>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</si>
  <si>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</si>
  <si>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</si>
  <si>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</si>
  <si>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</si>
  <si>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</si>
  <si>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</si>
  <si>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</si>
  <si>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</si>
  <si>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</si>
  <si>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</si>
  <si>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</si>
  <si>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</si>
  <si>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</si>
  <si>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</si>
  <si>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</si>
  <si>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</si>
  <si>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</si>
  <si>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</si>
  <si>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</si>
  <si>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</si>
  <si>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</si>
  <si>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</si>
  <si>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</si>
  <si>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</si>
  <si>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</si>
  <si>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</si>
  <si>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</si>
  <si>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</si>
  <si>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</si>
  <si>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</si>
  <si>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</si>
  <si>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</si>
  <si>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</si>
  <si>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</si>
  <si>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</si>
  <si>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</si>
  <si>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</si>
  <si>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</si>
  <si>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</si>
  <si>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</si>
  <si>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</si>
  <si>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</si>
  <si>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</si>
  <si>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</si>
  <si>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</si>
  <si>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</si>
  <si>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</si>
  <si>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</si>
  <si>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</si>
  <si>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</si>
  <si>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</si>
  <si>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</si>
  <si>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</si>
  <si>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</si>
  <si>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</si>
  <si>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</si>
  <si>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</si>
  <si>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</si>
  <si>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</si>
  <si>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</si>
  <si>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</si>
  <si>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</si>
  <si>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</si>
  <si>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</si>
  <si>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</si>
  <si>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</si>
  <si>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</si>
  <si>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</si>
  <si>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</si>
  <si>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</si>
  <si>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</si>
  <si>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</si>
  <si>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</si>
  <si>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</si>
  <si>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</si>
  <si>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</si>
  <si>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</si>
  <si>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</si>
  <si>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</si>
  <si>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</si>
  <si>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</si>
  <si>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</si>
  <si>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</si>
  <si>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</si>
  <si>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</si>
  <si>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</si>
  <si>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</si>
  <si>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</si>
  <si>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</si>
  <si>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</si>
  <si>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</si>
  <si>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</si>
  <si>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</si>
  <si>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</si>
  <si>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</si>
  <si>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</si>
  <si>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</si>
  <si>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</si>
  <si>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</si>
  <si>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</si>
  <si>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</si>
  <si>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</si>
  <si>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</si>
  <si>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</si>
  <si>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</si>
  <si>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</si>
  <si>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</si>
  <si>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</si>
  <si>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</si>
  <si>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</si>
  <si>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</si>
  <si>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</si>
  <si>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</si>
  <si>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</si>
  <si>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</si>
  <si>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</si>
  <si>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</si>
  <si>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</si>
  <si>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</si>
  <si>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</si>
  <si>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</si>
  <si>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</si>
  <si>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</si>
  <si>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</si>
  <si>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</si>
  <si>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</si>
  <si>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</si>
  <si>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</si>
  <si>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</si>
  <si>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</si>
  <si>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</si>
  <si>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</si>
  <si>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</si>
  <si>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</si>
  <si>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</si>
  <si>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</si>
  <si>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</si>
  <si>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</si>
  <si>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</si>
  <si>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</si>
  <si>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</si>
  <si>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</si>
  <si>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</si>
  <si>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</si>
  <si>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</si>
  <si>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</si>
  <si>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</si>
  <si>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</si>
  <si>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</si>
  <si>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</si>
  <si>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</si>
  <si>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</si>
  <si>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</si>
  <si>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</si>
  <si>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</si>
  <si>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</si>
  <si>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</si>
  <si>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</si>
  <si>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</si>
  <si>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</si>
  <si>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</si>
  <si>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</si>
  <si>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</si>
  <si>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</si>
  <si>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</si>
  <si>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</si>
  <si>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</si>
  <si>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</si>
  <si>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</si>
  <si>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</si>
  <si>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</si>
  <si>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</si>
  <si>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</si>
  <si>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</si>
  <si>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</si>
  <si>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</si>
  <si>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</si>
  <si>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</si>
  <si>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</si>
  <si>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</si>
  <si>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</si>
  <si>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</si>
  <si>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</si>
  <si>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</si>
  <si>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</si>
  <si>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</si>
  <si>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</si>
  <si>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</si>
  <si>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</si>
  <si>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</si>
  <si>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</si>
  <si>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</si>
  <si>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</si>
  <si>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</si>
  <si>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</si>
  <si>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</si>
  <si>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</si>
  <si>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</si>
  <si>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</si>
  <si>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</si>
  <si>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</si>
  <si>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</si>
  <si>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</si>
  <si>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</si>
  <si>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</si>
  <si>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</si>
  <si>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</si>
  <si>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</si>
  <si>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</si>
  <si>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</si>
  <si>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</si>
  <si>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</si>
  <si>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</si>
  <si>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</si>
  <si>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</si>
  <si>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</si>
  <si>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</si>
  <si>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</si>
  <si>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</si>
  <si>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</si>
  <si>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</si>
  <si>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</si>
  <si>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</si>
  <si>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</si>
  <si>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</si>
  <si>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</si>
  <si>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</si>
  <si>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</si>
  <si>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</si>
  <si>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</si>
  <si>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</si>
  <si>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</si>
  <si>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</si>
  <si>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</si>
  <si>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</si>
  <si>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</si>
  <si>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</si>
  <si>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</si>
  <si>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</si>
  <si>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</si>
  <si>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</si>
  <si>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</si>
  <si>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</si>
  <si>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</si>
  <si>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</si>
  <si>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</si>
  <si>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</si>
  <si>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</si>
  <si>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</si>
  <si>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</si>
  <si>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</si>
  <si>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</si>
  <si>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</si>
  <si>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</si>
  <si>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</si>
  <si>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</si>
  <si>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</si>
  <si>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</si>
  <si>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</si>
  <si>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</si>
  <si>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</si>
  <si>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</si>
  <si>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</si>
  <si>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</si>
  <si>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</si>
  <si>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</si>
  <si>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</si>
  <si>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</si>
  <si>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</si>
  <si>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</si>
  <si>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</si>
  <si>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</si>
  <si>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</si>
  <si>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</si>
  <si>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</si>
  <si>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</si>
  <si>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</si>
  <si>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</si>
  <si>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</si>
  <si>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</si>
  <si>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</si>
  <si>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</si>
  <si>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</si>
  <si>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</si>
  <si>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</si>
  <si>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</si>
  <si>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</si>
  <si>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</si>
  <si>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</si>
  <si>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</si>
  <si>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</si>
  <si>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</si>
  <si>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</si>
  <si>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</si>
  <si>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</si>
  <si>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</si>
  <si>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</si>
  <si>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</si>
  <si>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</si>
  <si>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</si>
  <si>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</si>
  <si>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</si>
  <si>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</si>
  <si>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</si>
  <si>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</si>
  <si>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</si>
  <si>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</si>
  <si>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</si>
  <si>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</si>
  <si>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</si>
  <si>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</si>
  <si>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</si>
  <si>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</si>
  <si>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</si>
  <si>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</si>
  <si>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</si>
  <si>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</si>
  <si>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</si>
  <si>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</si>
  <si>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</si>
  <si>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</si>
  <si>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</si>
  <si>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</si>
  <si>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</si>
  <si>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</si>
  <si>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</si>
  <si>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</si>
  <si>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</si>
  <si>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</si>
  <si>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</si>
  <si>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</si>
  <si>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</si>
  <si>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</si>
  <si>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</si>
  <si>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</si>
  <si>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</si>
  <si>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</si>
  <si>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</si>
  <si>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</si>
  <si>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</si>
  <si>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</si>
  <si>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</si>
  <si>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</si>
  <si>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</si>
  <si>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</si>
  <si>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</si>
  <si>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</si>
  <si>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</si>
  <si>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</si>
  <si>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</si>
  <si>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</si>
  <si>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</si>
  <si>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</si>
  <si>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</si>
  <si>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</si>
  <si>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</si>
  <si>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</si>
  <si>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</si>
  <si>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</si>
  <si>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</si>
  <si>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</si>
  <si>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</si>
  <si>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</si>
  <si>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</si>
  <si>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</si>
  <si>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</si>
  <si>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</si>
  <si>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</si>
  <si>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</si>
  <si>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</si>
  <si>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</si>
  <si>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</si>
  <si>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</si>
  <si>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</si>
  <si>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</si>
  <si>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</si>
  <si>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</si>
  <si>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</si>
  <si>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</si>
  <si>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</si>
  <si>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</si>
  <si>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</si>
  <si>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</si>
  <si>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</si>
  <si>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</si>
  <si>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</si>
  <si>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</si>
  <si>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</si>
  <si>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</si>
  <si>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</si>
  <si>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</si>
  <si>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</si>
  <si>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</si>
  <si>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</si>
  <si>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</si>
  <si>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</si>
  <si>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</si>
  <si>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</si>
  <si>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</si>
  <si>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</si>
  <si>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</si>
  <si>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</si>
  <si>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</si>
  <si>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</si>
  <si>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</si>
  <si>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</si>
  <si>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</si>
  <si>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</si>
  <si>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</si>
  <si>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</si>
  <si>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</si>
  <si>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</si>
  <si>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</si>
  <si>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</si>
  <si>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</si>
  <si>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</si>
  <si>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</si>
  <si>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</si>
  <si>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</si>
  <si>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</si>
  <si>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</si>
  <si>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</si>
  <si>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</si>
  <si>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</si>
  <si>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</si>
  <si>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</si>
  <si>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</si>
  <si>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</si>
  <si>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</si>
  <si>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</si>
  <si>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</si>
  <si>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</si>
  <si>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</si>
  <si>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</si>
  <si>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</si>
  <si>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</si>
  <si>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</si>
  <si>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</si>
  <si>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</si>
  <si>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</si>
  <si>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</si>
  <si>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</si>
  <si>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</si>
  <si>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</si>
  <si>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</si>
  <si>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</si>
  <si>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</si>
  <si>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</si>
  <si>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</si>
  <si>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</si>
  <si>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</si>
  <si>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</si>
  <si>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</si>
  <si>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</si>
  <si>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</si>
  <si>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</si>
  <si>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</si>
  <si>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</si>
  <si>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</si>
  <si>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</si>
  <si>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</si>
  <si>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</si>
  <si>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</si>
  <si>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</si>
  <si>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</si>
  <si>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</si>
  <si>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</si>
  <si>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</si>
  <si>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</si>
  <si>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</si>
  <si>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</si>
  <si>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</si>
  <si>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</si>
  <si>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</si>
  <si>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</si>
  <si>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</si>
  <si>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</si>
  <si>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</si>
  <si>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</si>
  <si>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</si>
  <si>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</si>
  <si>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</si>
  <si>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</si>
  <si>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</si>
  <si>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</si>
  <si>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</si>
  <si>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</si>
  <si>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</si>
  <si>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</si>
  <si>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</si>
  <si>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</si>
  <si>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</si>
  <si>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</si>
  <si>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</si>
  <si>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</si>
  <si>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</si>
  <si>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</si>
  <si>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</si>
  <si>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</si>
  <si>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</si>
  <si>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</si>
  <si>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</si>
  <si>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</si>
  <si>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</si>
  <si>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</si>
  <si>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</si>
  <si>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</si>
  <si>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</si>
  <si>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</si>
  <si>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</si>
  <si>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</si>
  <si>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</si>
  <si>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</si>
  <si>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</si>
  <si>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</si>
  <si>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</si>
  <si>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</si>
  <si>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</si>
  <si>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</si>
  <si>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</si>
  <si>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</si>
  <si>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</si>
  <si>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</si>
  <si>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</si>
  <si>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</si>
  <si>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</si>
  <si>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</si>
  <si>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</si>
  <si>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</si>
  <si>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</si>
  <si>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</si>
  <si>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</si>
  <si>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</si>
  <si>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</si>
  <si>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</si>
  <si>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</si>
  <si>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</si>
  <si>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</si>
  <si>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</si>
  <si>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</si>
  <si>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</si>
  <si>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</si>
  <si>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</si>
  <si>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</si>
  <si>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</si>
  <si>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</si>
  <si>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</si>
  <si>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</si>
  <si>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</si>
  <si>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</si>
  <si>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</si>
  <si>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</si>
  <si>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</si>
  <si>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</si>
  <si>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</si>
  <si>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</si>
  <si>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</si>
  <si>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</si>
  <si>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</si>
  <si>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</si>
  <si>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</si>
  <si>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</si>
  <si>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</si>
  <si>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</si>
  <si>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</si>
  <si>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</si>
  <si>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</si>
  <si>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</si>
  <si>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</si>
  <si>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</si>
  <si>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</si>
  <si>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</si>
  <si>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</si>
  <si>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</si>
  <si>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</si>
  <si>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</si>
  <si>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</si>
  <si>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</si>
  <si>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</si>
  <si>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</si>
  <si>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</si>
  <si>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</si>
  <si>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</si>
  <si>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</si>
  <si>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</si>
  <si>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</si>
  <si>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</si>
  <si>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</si>
  <si>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</si>
  <si>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</si>
  <si>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</si>
  <si>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</si>
  <si>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</si>
  <si>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</si>
  <si>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</si>
  <si>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</si>
  <si>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</si>
  <si>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</si>
  <si>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</si>
  <si>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</si>
  <si>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</si>
  <si>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</si>
  <si>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</si>
  <si>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</si>
  <si>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</si>
  <si>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</si>
  <si>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</si>
  <si>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</si>
  <si>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</si>
  <si>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</si>
  <si>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</si>
  <si>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</si>
  <si>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</si>
  <si>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</si>
  <si>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</si>
  <si>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</si>
  <si>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</si>
  <si>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</si>
  <si>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</si>
  <si>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</si>
  <si>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</si>
  <si>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</si>
  <si>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</si>
  <si>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</si>
  <si>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</si>
  <si>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</si>
  <si>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</si>
  <si>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</si>
  <si>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</si>
  <si>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</si>
  <si>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</si>
  <si>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</si>
  <si>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</si>
  <si>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</si>
  <si>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</si>
  <si>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</si>
  <si>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</si>
  <si>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</si>
  <si>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</si>
  <si>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</si>
  <si>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</si>
  <si>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</si>
  <si>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</si>
  <si>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</si>
  <si>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</si>
  <si>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</si>
  <si>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</si>
  <si>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</si>
  <si>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</si>
  <si>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</si>
  <si>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</si>
  <si>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</si>
  <si>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</si>
  <si>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</si>
  <si>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</si>
  <si>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</si>
  <si>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</si>
  <si>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</si>
  <si>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</si>
  <si>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</si>
  <si>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</si>
  <si>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</si>
  <si>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</si>
  <si>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</si>
  <si>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</si>
  <si>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</si>
  <si>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</si>
  <si>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</si>
  <si>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</si>
  <si>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</si>
  <si>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</si>
  <si>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</si>
  <si>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</si>
  <si>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</si>
  <si>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</si>
  <si>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</si>
  <si>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</si>
  <si>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</si>
  <si>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</si>
  <si>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</si>
  <si>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</si>
  <si>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</si>
  <si>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</si>
  <si>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</si>
  <si>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</si>
  <si>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</si>
  <si>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</si>
  <si>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</si>
  <si>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</si>
  <si>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</si>
  <si>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</si>
  <si>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</si>
  <si>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</si>
  <si>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</si>
  <si>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</si>
  <si>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</si>
  <si>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</si>
  <si>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</si>
  <si>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</si>
  <si>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</si>
  <si>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</si>
  <si>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</si>
  <si>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</si>
  <si>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</si>
  <si>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</si>
  <si>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</si>
  <si>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</si>
  <si>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</si>
  <si>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</si>
  <si>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</si>
  <si>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</si>
  <si>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</si>
  <si>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</si>
  <si>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</si>
  <si>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</si>
  <si>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</si>
  <si>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</si>
  <si>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</si>
  <si>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</si>
  <si>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</si>
  <si>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</si>
  <si>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</si>
  <si>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</si>
  <si>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</si>
  <si>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</si>
  <si>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</si>
  <si>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</si>
  <si>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</si>
  <si>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</si>
  <si>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</si>
  <si>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</si>
  <si>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</si>
  <si>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</si>
  <si>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</si>
  <si>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</si>
  <si>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</si>
  <si>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</si>
  <si>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</si>
  <si>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</si>
  <si>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</si>
  <si>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</si>
  <si>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</si>
  <si>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</si>
  <si>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</si>
  <si>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</si>
  <si>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</si>
  <si>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</si>
  <si>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</si>
  <si>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</si>
  <si>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</si>
  <si>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</si>
  <si>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</si>
  <si>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</si>
  <si>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</si>
  <si>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</si>
  <si>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</si>
  <si>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</si>
  <si>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</si>
  <si>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</si>
  <si>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</si>
  <si>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</si>
  <si>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</si>
  <si>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</si>
  <si>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</si>
  <si>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</si>
  <si>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</si>
  <si>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</si>
  <si>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</si>
  <si>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</si>
  <si>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</si>
  <si>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</si>
  <si>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</si>
  <si>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</si>
  <si>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</si>
  <si>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</si>
  <si>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</si>
  <si>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</si>
  <si>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</si>
  <si>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</si>
  <si>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</si>
  <si>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</si>
  <si>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</si>
  <si>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</si>
  <si>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</si>
  <si>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</si>
  <si>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</si>
  <si>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</si>
  <si>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</si>
  <si>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</si>
  <si>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</si>
  <si>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</si>
  <si>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</si>
  <si>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</si>
  <si>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</si>
  <si>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</si>
  <si>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</si>
  <si>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</si>
  <si>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</si>
  <si>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</si>
  <si>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</si>
  <si>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</si>
  <si>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</si>
  <si>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</si>
  <si>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</si>
  <si>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</si>
  <si>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</si>
  <si>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</si>
  <si>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</si>
  <si>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</si>
  <si>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</si>
  <si>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</si>
  <si>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</si>
  <si>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</si>
  <si>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</si>
  <si>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</si>
  <si>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</si>
  <si>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</si>
  <si>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</si>
  <si>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</si>
  <si>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</si>
  <si>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</si>
  <si>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</si>
  <si>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</si>
  <si>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</si>
  <si>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</si>
  <si>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</si>
  <si>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</si>
  <si>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</si>
  <si>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</si>
  <si>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</si>
  <si>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</si>
  <si>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</si>
  <si>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</si>
  <si>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</si>
  <si>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</si>
  <si>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</si>
  <si>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</si>
  <si>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</si>
  <si>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</si>
  <si>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</si>
  <si>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</si>
  <si>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</si>
  <si>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</si>
  <si>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</si>
  <si>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</si>
  <si>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</si>
  <si>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</si>
  <si>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</si>
  <si>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</si>
  <si>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</si>
  <si>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</si>
  <si>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</si>
  <si>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</si>
  <si>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</si>
  <si>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</si>
  <si>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</si>
  <si>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</si>
  <si>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</si>
  <si>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</si>
  <si>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</si>
  <si>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</si>
  <si>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</si>
  <si>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</si>
  <si>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</si>
  <si>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</si>
  <si>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</si>
  <si>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</si>
  <si>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</si>
  <si>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</si>
  <si>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</si>
  <si>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</si>
  <si>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</si>
  <si>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</si>
  <si>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</si>
  <si>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</si>
  <si>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</si>
  <si>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</si>
  <si>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</si>
  <si>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</si>
  <si>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</si>
  <si>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</si>
  <si>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</si>
  <si>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</si>
  <si>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</si>
  <si>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</si>
  <si>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</si>
  <si>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</si>
  <si>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</si>
  <si>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</si>
  <si>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</si>
  <si>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</si>
  <si>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</si>
  <si>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</si>
  <si>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</si>
  <si>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</si>
  <si>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</si>
  <si>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</si>
  <si>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</si>
  <si>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</si>
  <si>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</si>
  <si>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</si>
  <si>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</si>
  <si>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</si>
  <si>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</si>
  <si>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</si>
  <si>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</si>
  <si>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</si>
  <si>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</si>
  <si>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</si>
  <si>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</si>
  <si>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</si>
  <si>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</si>
  <si>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</si>
  <si>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</si>
  <si>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</si>
  <si>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</si>
  <si>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</si>
  <si>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</si>
  <si>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</si>
  <si>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</si>
  <si>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</si>
  <si>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</si>
  <si>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</si>
  <si>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</si>
  <si>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</si>
  <si>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</si>
  <si>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</si>
  <si>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</si>
  <si>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</si>
  <si>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</si>
  <si>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</si>
  <si>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</si>
  <si>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</si>
  <si>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</si>
  <si>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</si>
  <si>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</si>
  <si>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</si>
  <si>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</si>
  <si>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</si>
  <si>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</si>
  <si>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</si>
  <si>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</si>
  <si>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</si>
  <si>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</si>
  <si>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</si>
  <si>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</si>
  <si>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</si>
  <si>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</si>
  <si>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</si>
  <si>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</si>
  <si>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</si>
  <si>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</si>
  <si>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</si>
  <si>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</si>
  <si>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</si>
  <si>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</si>
  <si>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</si>
  <si>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</si>
  <si>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</si>
  <si>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</si>
  <si>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</si>
  <si>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</si>
  <si>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</si>
  <si>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</si>
  <si>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</si>
  <si>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</si>
  <si>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</si>
  <si>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</si>
  <si>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</si>
  <si>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</si>
  <si>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</si>
  <si>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</si>
  <si>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</si>
  <si>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</si>
  <si>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</si>
  <si>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</si>
  <si>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</si>
  <si>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</si>
  <si>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</si>
  <si>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</si>
  <si>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</si>
  <si>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</si>
  <si>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</si>
  <si>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</si>
  <si>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</si>
  <si>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</si>
  <si>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</si>
  <si>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</si>
  <si>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</si>
  <si>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</si>
  <si>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</si>
  <si>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</si>
  <si>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</si>
  <si>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</si>
  <si>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</si>
  <si>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</si>
  <si>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</si>
  <si>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</si>
  <si>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</si>
  <si>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</si>
  <si>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</si>
  <si>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</si>
  <si>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</si>
  <si>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</si>
  <si>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</si>
  <si>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</si>
  <si>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</si>
  <si>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</si>
  <si>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</si>
  <si>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</si>
  <si>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</si>
  <si>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</si>
  <si>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</si>
  <si>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</si>
  <si>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</si>
  <si>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</si>
  <si>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</si>
  <si>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</si>
  <si>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</si>
  <si>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</si>
  <si>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</si>
  <si>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</si>
  <si>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</si>
  <si>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</si>
  <si>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</si>
  <si>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</si>
  <si>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</si>
  <si>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</si>
  <si>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</si>
  <si>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</si>
  <si>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</si>
  <si>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</si>
  <si>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</si>
  <si>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</si>
  <si>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</si>
  <si>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</si>
  <si>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</si>
  <si>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</si>
  <si>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</si>
  <si>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</si>
  <si>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</si>
  <si>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</si>
  <si>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</si>
  <si>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</si>
  <si>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</si>
  <si>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</si>
  <si>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</si>
  <si>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</si>
  <si>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</si>
  <si>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</si>
  <si>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</si>
  <si>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</si>
  <si>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</si>
  <si>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</si>
  <si>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</si>
  <si>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</si>
  <si>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</si>
  <si>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</si>
  <si>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</si>
  <si>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</si>
  <si>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</si>
  <si>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</si>
  <si>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</si>
  <si>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</si>
  <si>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</si>
  <si>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</si>
  <si>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</si>
  <si>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</si>
  <si>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</si>
  <si>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</si>
  <si>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</si>
  <si>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</si>
  <si>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</si>
  <si>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</si>
  <si>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</si>
  <si>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</si>
  <si>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</si>
  <si>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</si>
  <si>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</si>
  <si>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</si>
  <si>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</si>
  <si>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</si>
  <si>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</si>
  <si>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</si>
  <si>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</si>
  <si>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</si>
  <si>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</si>
  <si>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</si>
  <si>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</si>
  <si>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</si>
  <si>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</si>
  <si>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</si>
  <si>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</si>
  <si>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</si>
  <si>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</si>
  <si>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</si>
  <si>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</si>
  <si>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</si>
  <si>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</si>
  <si>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</si>
  <si>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</si>
  <si>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</si>
  <si>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</si>
  <si>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</si>
  <si>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</si>
  <si>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</si>
  <si>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</si>
  <si>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</si>
  <si>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</si>
  <si>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</si>
  <si>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</si>
  <si>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</si>
  <si>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</si>
  <si>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</si>
  <si>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</si>
  <si>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</si>
  <si>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</si>
  <si>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</si>
  <si>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</si>
  <si>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</si>
  <si>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</si>
  <si>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</si>
  <si>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</si>
  <si>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</si>
  <si>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</si>
  <si>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</si>
  <si>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</si>
  <si>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</si>
  <si>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</si>
  <si>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</si>
  <si>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</si>
  <si>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</si>
  <si>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</si>
  <si>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</si>
  <si>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</si>
  <si>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</si>
  <si>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</si>
  <si>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</si>
  <si>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</si>
  <si>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</si>
  <si>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</si>
  <si>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</si>
  <si>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</si>
  <si>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</si>
  <si>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</si>
  <si>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</si>
  <si>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</si>
  <si>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</si>
  <si>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</si>
  <si>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</si>
  <si>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</si>
  <si>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</si>
  <si>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</si>
  <si>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</si>
  <si>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</si>
  <si>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</si>
  <si>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</si>
  <si>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</si>
  <si>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</si>
  <si>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</si>
  <si>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</si>
  <si>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</si>
  <si>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</si>
  <si>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</si>
  <si>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</si>
  <si>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</si>
  <si>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</si>
  <si>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</si>
  <si>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</si>
  <si>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</si>
  <si>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</si>
  <si>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</si>
  <si>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</si>
  <si>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</si>
  <si>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</si>
  <si>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</si>
  <si>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</si>
  <si>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</si>
  <si>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</si>
  <si>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</si>
  <si>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</si>
  <si>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</si>
  <si>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</si>
  <si>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</si>
  <si>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</si>
  <si>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</si>
  <si>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</si>
  <si>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</si>
  <si>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</si>
  <si>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</si>
  <si>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</si>
  <si>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</si>
  <si>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</si>
  <si>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</si>
  <si>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</si>
  <si>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</si>
  <si>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</si>
  <si>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</si>
  <si>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</si>
  <si>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</si>
  <si>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</si>
  <si>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</si>
  <si>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</si>
  <si>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</si>
  <si>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</si>
  <si>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</si>
  <si>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</si>
  <si>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</si>
  <si>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</si>
  <si>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</si>
  <si>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</si>
  <si>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</si>
  <si>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</si>
  <si>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</si>
  <si>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</si>
  <si>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</si>
  <si>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</si>
  <si>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</si>
  <si>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</si>
  <si>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</si>
  <si>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</si>
  <si>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</si>
  <si>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</si>
  <si>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</si>
  <si>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</si>
  <si>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</si>
  <si>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</si>
  <si>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</si>
  <si>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</si>
  <si>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</si>
  <si>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</si>
  <si>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</si>
  <si>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</si>
  <si>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</si>
  <si>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</si>
  <si>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</si>
  <si>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</si>
  <si>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</si>
  <si>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</si>
  <si>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</si>
  <si>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</si>
  <si>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</si>
  <si>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</si>
  <si>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</si>
  <si>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</si>
  <si>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</si>
  <si>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</si>
  <si>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</si>
  <si>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</si>
  <si>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</si>
  <si>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</si>
  <si>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</si>
  <si>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</si>
  <si>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</si>
  <si>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</si>
  <si>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</si>
  <si>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</si>
  <si>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</si>
  <si>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</si>
  <si>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</si>
  <si>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</si>
  <si>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</si>
  <si>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</si>
  <si>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</si>
  <si>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</si>
  <si>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</si>
  <si>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</si>
  <si>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</si>
  <si>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</si>
  <si>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</si>
  <si>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</si>
  <si>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</si>
  <si>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</si>
  <si>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</si>
  <si>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</si>
  <si>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</si>
  <si>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</si>
  <si>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</si>
  <si>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</si>
  <si>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</si>
  <si>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</si>
  <si>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</si>
  <si>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</si>
  <si>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</si>
  <si>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</si>
  <si>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</si>
  <si>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</si>
  <si>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</si>
  <si>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</si>
  <si>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</si>
  <si>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</si>
  <si>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</si>
  <si>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</si>
  <si>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</si>
  <si>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</si>
  <si>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</si>
  <si>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</si>
  <si>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</si>
  <si>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</si>
  <si>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</si>
  <si>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</si>
  <si>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</si>
  <si>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</si>
  <si>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</si>
  <si>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</si>
  <si>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</si>
  <si>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</si>
  <si>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</si>
  <si>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</si>
  <si>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</si>
  <si>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</si>
  <si>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</si>
  <si>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</si>
  <si>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</si>
  <si>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</si>
  <si>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</si>
  <si>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</si>
  <si>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</si>
  <si>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</si>
  <si>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</si>
  <si>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</si>
  <si>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</si>
  <si>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</si>
  <si>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</si>
  <si>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</si>
  <si>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</si>
  <si>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</si>
  <si>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</si>
  <si>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</si>
  <si>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</si>
  <si>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</si>
  <si>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</si>
  <si>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</si>
  <si>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</si>
  <si>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</si>
  <si>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</si>
  <si>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</si>
  <si>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</si>
  <si>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</si>
  <si>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</si>
  <si>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</si>
  <si>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</si>
  <si>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</si>
  <si>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</si>
  <si>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</si>
  <si>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</si>
  <si>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</si>
  <si>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</si>
  <si>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</si>
  <si>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</si>
  <si>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</si>
  <si>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</si>
  <si>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</si>
  <si>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</si>
  <si>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</si>
  <si>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</si>
  <si>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</si>
  <si>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</si>
  <si>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</si>
  <si>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</si>
  <si>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</si>
  <si>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</si>
  <si>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</si>
  <si>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</si>
  <si>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</si>
  <si>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</si>
  <si>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</si>
  <si>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</si>
  <si>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</si>
  <si>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</si>
  <si>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</si>
  <si>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</si>
  <si>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</si>
  <si>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</si>
  <si>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</si>
  <si>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</si>
  <si>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</si>
  <si>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</si>
  <si>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</si>
  <si>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</si>
  <si>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</si>
  <si>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</si>
  <si>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</si>
  <si>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</si>
  <si>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</si>
  <si>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</si>
  <si>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</si>
  <si>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</si>
  <si>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</si>
  <si>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</si>
  <si>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</si>
  <si>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</si>
  <si>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</si>
  <si>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</si>
  <si>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</si>
  <si>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</si>
  <si>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</si>
  <si>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</si>
  <si>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</si>
  <si>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</si>
  <si>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</si>
  <si>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</si>
  <si>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</si>
  <si>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</si>
  <si>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</si>
  <si>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</si>
  <si>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</si>
  <si>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</si>
  <si>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</si>
  <si>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</si>
  <si>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</si>
  <si>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</si>
  <si>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</si>
  <si>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</si>
  <si>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</si>
  <si>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</si>
  <si>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</si>
  <si>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</si>
  <si>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</si>
  <si>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</si>
  <si>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</si>
  <si>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</si>
  <si>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</si>
  <si>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</si>
  <si>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</si>
  <si>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</si>
  <si>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</si>
  <si>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</si>
  <si>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</si>
  <si>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</si>
  <si>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</si>
  <si>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</si>
  <si>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</si>
  <si>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</si>
  <si>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</si>
  <si>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</si>
  <si>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</si>
  <si>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</si>
  <si>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</si>
  <si>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</si>
  <si>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</si>
  <si>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</si>
  <si>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</si>
  <si>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</si>
  <si>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</si>
  <si>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</si>
  <si>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</si>
  <si>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</si>
  <si>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</si>
  <si>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</si>
  <si>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</si>
  <si>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</si>
  <si>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</si>
  <si>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</si>
  <si>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</si>
  <si>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</si>
  <si>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</si>
  <si>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</si>
  <si>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</si>
  <si>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</si>
  <si>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</si>
  <si>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</si>
  <si>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</si>
  <si>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</si>
  <si>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</si>
  <si>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</si>
  <si>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</si>
  <si>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</si>
  <si>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</si>
  <si>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</si>
  <si>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</si>
  <si>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</si>
  <si>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</si>
  <si>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</si>
  <si>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</si>
  <si>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</si>
  <si>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</si>
  <si>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</si>
  <si>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</si>
  <si>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</si>
  <si>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</si>
  <si>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</si>
  <si>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</si>
  <si>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</si>
  <si>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</si>
  <si>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</si>
  <si>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</si>
  <si>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</si>
  <si>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</si>
  <si>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</si>
  <si>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</si>
  <si>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</si>
  <si>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</si>
  <si>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</si>
  <si>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</si>
  <si>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</si>
  <si>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</si>
  <si>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</si>
  <si>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</si>
  <si>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</si>
  <si>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</si>
  <si>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</si>
  <si>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</si>
  <si>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</si>
  <si>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</si>
  <si>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</si>
  <si>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</si>
  <si>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</si>
  <si>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</si>
  <si>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</si>
  <si>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</si>
  <si>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</si>
  <si>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</si>
  <si>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</si>
  <si>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</si>
  <si>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</si>
  <si>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</si>
  <si>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</si>
  <si>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</si>
  <si>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</si>
  <si>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</si>
  <si>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</si>
  <si>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</si>
  <si>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</si>
  <si>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</si>
  <si>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</si>
  <si>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</si>
  <si>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</si>
  <si>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</si>
  <si>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</si>
  <si>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</si>
  <si>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</si>
  <si>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</si>
  <si>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</si>
  <si>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</si>
  <si>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</si>
  <si>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</si>
  <si>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</si>
  <si>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</si>
  <si>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</si>
  <si>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</si>
  <si>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</si>
  <si>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</si>
  <si>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</si>
  <si>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</si>
  <si>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</si>
  <si>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</si>
  <si>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</si>
  <si>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</si>
  <si>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</si>
  <si>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</si>
  <si>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</si>
  <si>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</si>
  <si>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</si>
  <si>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</si>
  <si>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</si>
  <si>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</si>
  <si>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</si>
  <si>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</si>
  <si>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</si>
  <si>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</si>
  <si>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</si>
  <si>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</si>
  <si>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</si>
  <si>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</si>
  <si>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</si>
  <si>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</si>
  <si>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</si>
  <si>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</si>
  <si>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</si>
  <si>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</si>
  <si>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</si>
  <si>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</si>
  <si>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</si>
  <si>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</si>
  <si>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</si>
  <si>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</si>
  <si>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</si>
  <si>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</si>
  <si>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</si>
  <si>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</si>
  <si>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</si>
  <si>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</si>
  <si>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</si>
  <si>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</si>
  <si>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</si>
  <si>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</si>
  <si>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</si>
  <si>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</si>
  <si>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</si>
  <si>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</si>
  <si>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</si>
  <si>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</si>
  <si>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</si>
  <si>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</si>
  <si>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</si>
  <si>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</si>
  <si>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</si>
  <si>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</si>
  <si>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</si>
  <si>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</si>
  <si>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</si>
  <si>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</si>
  <si>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</si>
  <si>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</si>
  <si>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</si>
  <si>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</si>
  <si>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</si>
  <si>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</si>
  <si>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</si>
  <si>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</si>
  <si>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</si>
  <si>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</si>
  <si>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</si>
  <si>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</si>
  <si>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</si>
  <si>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</si>
  <si>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</si>
  <si>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</si>
  <si>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</si>
  <si>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</si>
  <si>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</si>
  <si>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</si>
  <si>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</si>
  <si>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</si>
  <si>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</si>
  <si>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</si>
  <si>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</si>
  <si>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</si>
  <si>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</si>
  <si>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</si>
  <si>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</si>
  <si>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</si>
  <si>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</si>
  <si>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</si>
  <si>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</si>
  <si>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</si>
  <si>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</si>
  <si>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</si>
  <si>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</si>
  <si>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</si>
  <si>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</si>
  <si>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</si>
  <si>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</si>
  <si>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</si>
  <si>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</si>
  <si>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</si>
  <si>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</si>
  <si>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</si>
  <si>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</si>
  <si>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</si>
  <si>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</si>
  <si>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</si>
  <si>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</si>
  <si>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</si>
  <si>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</si>
  <si>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</si>
  <si>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</si>
  <si>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</si>
  <si>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</si>
  <si>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</si>
  <si>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</si>
  <si>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</si>
  <si>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</si>
  <si>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</si>
  <si>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</si>
  <si>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</si>
  <si>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</si>
  <si>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</si>
  <si>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</si>
  <si>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</si>
  <si>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</si>
  <si>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</si>
  <si>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</si>
  <si>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</si>
  <si>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</si>
  <si>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</si>
  <si>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</si>
  <si>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</si>
  <si>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</si>
  <si>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</si>
  <si>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</si>
  <si>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</si>
  <si>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</si>
  <si>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</si>
  <si>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</si>
  <si>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</si>
  <si>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</si>
  <si>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</si>
  <si>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</si>
  <si>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</si>
  <si>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</si>
  <si>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</si>
  <si>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</si>
  <si>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</si>
  <si>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</si>
  <si>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</si>
  <si>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</si>
  <si>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</si>
  <si>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</si>
  <si>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</si>
  <si>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</si>
  <si>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</si>
  <si>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</si>
  <si>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</si>
  <si>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</si>
  <si>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</si>
  <si>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</si>
  <si>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</si>
  <si>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</si>
  <si>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</si>
  <si>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</si>
  <si>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</si>
  <si>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</si>
  <si>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</si>
  <si>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</si>
  <si>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</si>
  <si>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</si>
  <si>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</si>
  <si>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</si>
  <si>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</si>
  <si>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</si>
  <si>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</si>
  <si>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</si>
  <si>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</si>
  <si>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</si>
  <si>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</si>
  <si>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</si>
  <si>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</si>
  <si>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</si>
  <si>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</si>
  <si>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</si>
  <si>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</si>
  <si>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</si>
  <si>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</si>
  <si>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</si>
  <si>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</si>
  <si>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</si>
  <si>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</si>
  <si>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</si>
  <si>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</si>
  <si>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</si>
  <si>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</si>
  <si>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</si>
  <si>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</si>
  <si>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</si>
  <si>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</si>
  <si>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</si>
  <si>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</si>
  <si>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</si>
  <si>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</si>
  <si>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</si>
  <si>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</si>
  <si>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</si>
  <si>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</si>
  <si>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</si>
  <si>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</si>
  <si>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</si>
  <si>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</si>
  <si>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</si>
  <si>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</si>
  <si>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</si>
  <si>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</si>
  <si>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</si>
  <si>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</si>
  <si>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</si>
  <si>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</si>
  <si>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</si>
  <si>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</si>
  <si>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</si>
  <si>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</si>
  <si>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</si>
  <si>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</si>
  <si>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</si>
  <si>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</si>
  <si>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</si>
  <si>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</si>
  <si>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</si>
  <si>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</si>
  <si>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</si>
  <si>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</si>
  <si>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</si>
  <si>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</si>
  <si>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</si>
  <si>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</si>
  <si>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</si>
  <si>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</si>
  <si>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</si>
  <si>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</si>
  <si>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</si>
  <si>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</si>
  <si>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</si>
  <si>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</si>
  <si>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</si>
  <si>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</si>
  <si>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</si>
  <si>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</si>
  <si>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</si>
  <si>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</si>
  <si>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</si>
  <si>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</si>
  <si>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</si>
  <si>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</si>
  <si>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</si>
  <si>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</si>
  <si>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</si>
  <si>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</si>
  <si>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</si>
  <si>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</si>
  <si>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</si>
  <si>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</si>
  <si>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</si>
  <si>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</si>
  <si>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</si>
  <si>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</si>
  <si>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</si>
  <si>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</si>
  <si>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</si>
  <si>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</si>
  <si>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</si>
  <si>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</si>
  <si>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</si>
  <si>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</si>
  <si>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</si>
  <si>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</si>
  <si>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</si>
  <si>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</si>
  <si>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</si>
  <si>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</si>
  <si>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</si>
  <si>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</si>
  <si>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</si>
  <si>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</si>
  <si>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</si>
  <si>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</si>
  <si>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</si>
  <si>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</si>
  <si>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</si>
  <si>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</si>
  <si>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</si>
  <si>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</si>
  <si>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</si>
  <si>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</si>
  <si>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</si>
  <si>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</si>
  <si>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</si>
  <si>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</si>
  <si>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</si>
  <si>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</si>
  <si>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</si>
  <si>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</si>
  <si>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</si>
  <si>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</si>
  <si>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</si>
  <si>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</si>
  <si>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</si>
  <si>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</si>
  <si>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</si>
  <si>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</si>
  <si>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</si>
  <si>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</si>
  <si>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</si>
  <si>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</si>
  <si>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</si>
  <si>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</si>
  <si>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</si>
  <si>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</si>
  <si>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</si>
  <si>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</si>
  <si>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</si>
  <si>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</si>
  <si>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</si>
  <si>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</si>
  <si>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</si>
  <si>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</si>
  <si>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</si>
  <si>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</si>
  <si>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</si>
  <si>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</si>
  <si>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</si>
  <si>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</si>
  <si>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</si>
  <si>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</si>
  <si>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</si>
  <si>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</si>
  <si>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</si>
  <si>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</si>
  <si>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</si>
  <si>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</si>
  <si>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</si>
  <si>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</si>
  <si>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</si>
  <si>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</si>
  <si>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</si>
  <si>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</si>
  <si>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</si>
  <si>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</si>
  <si>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</si>
  <si>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</si>
  <si>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</si>
  <si>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</si>
  <si>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</si>
  <si>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</si>
  <si>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</si>
  <si>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</si>
  <si>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</si>
  <si>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</si>
  <si>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</si>
  <si>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</si>
  <si>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</si>
  <si>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</si>
  <si>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</si>
  <si>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</si>
  <si>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</si>
  <si>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</si>
  <si>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</si>
  <si>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</si>
  <si>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</si>
  <si>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</si>
  <si>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</si>
  <si>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</si>
  <si>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</si>
  <si>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</si>
  <si>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</si>
  <si>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</si>
  <si>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</si>
  <si>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</si>
  <si>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</si>
  <si>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</si>
  <si>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</si>
  <si>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</si>
  <si>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</si>
  <si>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</si>
  <si>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</si>
  <si>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</si>
  <si>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</si>
  <si>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</si>
  <si>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</si>
  <si>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</si>
  <si>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</si>
  <si>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</si>
  <si>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</si>
  <si>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</si>
  <si>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</si>
  <si>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</si>
  <si>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</si>
  <si>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</si>
  <si>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</si>
  <si>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</si>
  <si>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</si>
  <si>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</si>
  <si>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</si>
  <si>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</si>
  <si>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</si>
  <si>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</si>
  <si>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</si>
  <si>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</si>
  <si>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</si>
  <si>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</si>
  <si>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</si>
  <si>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</si>
  <si>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</si>
  <si>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</si>
  <si>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</si>
  <si>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</si>
  <si>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</si>
  <si>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</si>
  <si>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</si>
  <si>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</si>
  <si>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</si>
  <si>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</si>
  <si>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</si>
  <si>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</si>
  <si>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</si>
  <si>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</si>
  <si>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</si>
  <si>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</si>
  <si>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</si>
  <si>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</si>
  <si>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</si>
  <si>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</si>
  <si>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</si>
  <si>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</si>
  <si>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</si>
  <si>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</si>
  <si>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</si>
  <si>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</si>
  <si>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</si>
  <si>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</si>
  <si>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</si>
  <si>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</si>
  <si>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</si>
  <si>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</si>
  <si>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</si>
  <si>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</si>
  <si>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</si>
  <si>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</si>
  <si>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</si>
  <si>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</si>
  <si>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</si>
  <si>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</si>
  <si>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</si>
  <si>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</si>
  <si>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</si>
  <si>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</si>
  <si>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</si>
  <si>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</si>
  <si>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</si>
  <si>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</si>
  <si>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</si>
  <si>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</si>
  <si>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</si>
  <si>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</si>
  <si>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</si>
  <si>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</si>
  <si>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</si>
  <si>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</si>
  <si>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</si>
  <si>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</si>
  <si>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</si>
  <si>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</si>
  <si>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</si>
  <si>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</si>
  <si>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</si>
  <si>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</si>
  <si>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</si>
  <si>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</si>
  <si>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</si>
  <si>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</si>
  <si>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</si>
  <si>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</si>
  <si>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</si>
  <si>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</si>
  <si>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</si>
  <si>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</si>
  <si>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</si>
  <si>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</si>
  <si>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</si>
  <si>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</si>
  <si>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</si>
  <si>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</si>
  <si>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</si>
  <si>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</si>
  <si>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</si>
  <si>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</si>
  <si>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</si>
  <si>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</si>
  <si>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</si>
  <si>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</si>
  <si>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</si>
  <si>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</si>
  <si>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</si>
  <si>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</si>
  <si>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</si>
  <si>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</si>
  <si>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</si>
  <si>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</si>
  <si>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</si>
  <si>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</si>
  <si>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</si>
  <si>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</si>
  <si>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</si>
  <si>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</si>
  <si>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</si>
  <si>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</si>
  <si>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</si>
  <si>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</si>
  <si>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</si>
  <si>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</si>
  <si>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</si>
  <si>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</si>
  <si>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</si>
  <si>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</si>
  <si>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</si>
  <si>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</si>
  <si>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</si>
  <si>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</si>
  <si>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</si>
  <si>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</si>
  <si>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</si>
  <si>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</si>
  <si>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</si>
  <si>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</si>
  <si>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</si>
  <si>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</si>
  <si>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</si>
  <si>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</si>
  <si>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</si>
  <si>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</si>
  <si>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</si>
  <si>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</si>
  <si>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</si>
  <si>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</si>
  <si>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</si>
  <si>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</si>
  <si>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</si>
  <si>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</si>
  <si>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</si>
  <si>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</si>
  <si>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</si>
  <si>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</si>
  <si>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</si>
  <si>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</si>
  <si>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</si>
  <si>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</si>
  <si>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</si>
  <si>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</si>
  <si>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</si>
  <si>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</si>
  <si>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</si>
  <si>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</si>
  <si>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</si>
  <si>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</si>
  <si>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</si>
  <si>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</si>
  <si>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</si>
  <si>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</si>
  <si>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</si>
  <si>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</si>
  <si>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</si>
  <si>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</si>
  <si>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</si>
  <si>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</si>
  <si>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</si>
  <si>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</si>
  <si>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</si>
  <si>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</si>
  <si>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</si>
  <si>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</si>
  <si>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</si>
  <si>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</si>
  <si>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</si>
  <si>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</si>
  <si>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</si>
  <si>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</si>
  <si>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</si>
  <si>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</si>
  <si>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</si>
  <si>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</si>
  <si>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</si>
  <si>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</si>
  <si>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</si>
  <si>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</si>
  <si>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</si>
  <si>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</si>
  <si>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</si>
  <si>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</si>
  <si>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</si>
  <si>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</si>
  <si>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</si>
  <si>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</si>
  <si>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</si>
  <si>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</si>
  <si>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</si>
  <si>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</si>
  <si>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</si>
  <si>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</si>
  <si>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</si>
  <si>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</si>
  <si>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</si>
  <si>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</si>
  <si>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</si>
  <si>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</si>
  <si>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</si>
  <si>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</si>
  <si>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</si>
  <si>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</si>
  <si>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</si>
  <si>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</si>
  <si>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</si>
  <si>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</si>
  <si>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</si>
  <si>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</si>
  <si>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</si>
  <si>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</si>
  <si>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</si>
  <si>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</si>
  <si>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</si>
  <si>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</si>
  <si>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</si>
  <si>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</si>
  <si>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</si>
  <si>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</si>
  <si>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</si>
  <si>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</si>
  <si>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</si>
  <si>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</si>
  <si>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</si>
  <si>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</si>
  <si>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</si>
  <si>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</si>
  <si>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</si>
  <si>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</si>
  <si>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</si>
  <si>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</si>
  <si>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</si>
  <si>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</si>
  <si>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</si>
  <si>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</si>
  <si>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</si>
  <si>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</si>
  <si>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</si>
  <si>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</si>
  <si>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</si>
  <si>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</si>
  <si>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</si>
  <si>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</si>
  <si>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</si>
  <si>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</si>
  <si>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</si>
  <si>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</si>
  <si>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</si>
  <si>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</si>
  <si>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</si>
  <si>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</si>
  <si>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</si>
  <si>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</si>
  <si>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</si>
  <si>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</si>
  <si>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</si>
  <si>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</si>
  <si>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</si>
  <si>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</si>
  <si>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</si>
  <si>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</si>
  <si>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</si>
  <si>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</si>
  <si>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</si>
  <si>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</si>
  <si>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</si>
  <si>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</si>
  <si>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</si>
  <si>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</si>
  <si>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</si>
  <si>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</si>
  <si>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</si>
  <si>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</si>
  <si>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</si>
  <si>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</si>
  <si>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</si>
  <si>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</si>
  <si>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</si>
  <si>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</si>
  <si>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</si>
  <si>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</si>
  <si>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</si>
  <si>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</si>
  <si>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</si>
  <si>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</si>
  <si>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</si>
  <si>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</si>
  <si>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</si>
  <si>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</si>
  <si>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</si>
  <si>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</si>
  <si>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</si>
  <si>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</si>
  <si>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</si>
  <si>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</si>
  <si>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</si>
  <si>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</si>
  <si>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</si>
  <si>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</si>
  <si>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</si>
  <si>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</si>
  <si>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</si>
  <si>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</si>
  <si>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</si>
  <si>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</si>
  <si>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</si>
  <si>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</si>
  <si>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</si>
  <si>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</si>
  <si>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</si>
  <si>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</si>
  <si>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</si>
  <si>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</si>
  <si>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</si>
  <si>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</si>
  <si>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</si>
  <si>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</si>
  <si>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</si>
  <si>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</si>
  <si>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</si>
  <si>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</si>
  <si>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</si>
  <si>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</si>
  <si>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</si>
  <si>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</si>
  <si>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</si>
  <si>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</si>
  <si>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</si>
  <si>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</si>
  <si>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</si>
  <si>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</si>
  <si>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</si>
  <si>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</si>
  <si>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</si>
  <si>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</si>
  <si>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</si>
  <si>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</si>
  <si>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</si>
  <si>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</si>
  <si>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</si>
  <si>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</si>
  <si>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</si>
  <si>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</si>
  <si>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</si>
  <si>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</si>
  <si>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</si>
  <si>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</si>
  <si>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</si>
  <si>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</si>
  <si>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</si>
  <si>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</si>
  <si>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</si>
  <si>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</si>
  <si>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</si>
  <si>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</si>
  <si>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</si>
  <si>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</si>
  <si>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</si>
  <si>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</si>
  <si>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</si>
  <si>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</si>
  <si>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</si>
  <si>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</si>
  <si>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</si>
  <si>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</si>
  <si>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</si>
  <si>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</si>
  <si>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</si>
  <si>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</si>
  <si>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</si>
  <si>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</si>
  <si>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</si>
  <si>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</si>
  <si>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</si>
  <si>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</si>
  <si>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</si>
  <si>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</si>
  <si>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</si>
  <si>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</si>
  <si>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</si>
  <si>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</si>
  <si>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</si>
  <si>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</si>
  <si>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</si>
  <si>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</si>
  <si>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</si>
  <si>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</si>
  <si>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</si>
  <si>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</si>
  <si>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</si>
  <si>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</si>
  <si>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</si>
  <si>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</si>
  <si>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</si>
  <si>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</si>
  <si>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</si>
  <si>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</si>
  <si>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</si>
  <si>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</si>
  <si>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</si>
  <si>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</si>
  <si>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</si>
  <si>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</si>
  <si>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</si>
  <si>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</si>
  <si>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</si>
  <si>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</si>
  <si>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</si>
  <si>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</si>
  <si>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</si>
  <si>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</si>
  <si>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</si>
  <si>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</si>
  <si>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</si>
  <si>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</si>
  <si>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</si>
  <si>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</si>
  <si>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</si>
  <si>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</si>
  <si>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</si>
  <si>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</si>
  <si>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</si>
  <si>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</si>
  <si>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</si>
  <si>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</si>
  <si>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</si>
  <si>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</si>
  <si>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</si>
  <si>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</si>
  <si>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</si>
  <si>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</si>
  <si>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</si>
  <si>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</si>
  <si>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</si>
  <si>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</si>
  <si>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</si>
  <si>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</si>
  <si>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</si>
  <si>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</si>
  <si>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</si>
  <si>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</si>
  <si>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</si>
  <si>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</si>
  <si>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</si>
  <si>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</si>
  <si>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</si>
  <si>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</si>
  <si>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</si>
  <si>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</si>
  <si>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</si>
  <si>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</si>
  <si>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</si>
  <si>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</si>
  <si>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</si>
  <si>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</si>
  <si>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</si>
  <si>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</si>
  <si>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</si>
  <si>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</si>
  <si>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</si>
  <si>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</si>
  <si>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</si>
  <si>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</si>
  <si>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</si>
  <si>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</si>
  <si>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</si>
  <si>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</si>
  <si>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</si>
  <si>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</si>
  <si>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</si>
  <si>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</si>
  <si>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</si>
  <si>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</si>
  <si>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</si>
  <si>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</si>
  <si>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</si>
  <si>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</si>
  <si>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</si>
  <si>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</si>
  <si>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</si>
  <si>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</si>
  <si>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</si>
  <si>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</si>
  <si>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</si>
  <si>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</si>
  <si>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</si>
  <si>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</si>
  <si>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</si>
  <si>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</si>
  <si>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</si>
  <si>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</si>
  <si>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</si>
  <si>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</si>
  <si>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</si>
  <si>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</si>
  <si>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</si>
  <si>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</si>
  <si>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</si>
  <si>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</si>
  <si>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</si>
  <si>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</si>
  <si>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</si>
  <si>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</si>
  <si>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</si>
  <si>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</si>
  <si>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</si>
  <si>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</si>
  <si>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</si>
  <si>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</si>
  <si>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</si>
  <si>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</si>
  <si>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</si>
  <si>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</si>
  <si>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</si>
  <si>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</si>
  <si>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</si>
  <si>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</si>
  <si>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</si>
  <si>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</si>
  <si>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</si>
  <si>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</si>
  <si>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</si>
  <si>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</si>
  <si>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</si>
  <si>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</si>
  <si>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</si>
  <si>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</si>
  <si>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</si>
  <si>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</si>
  <si>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</si>
  <si>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</si>
  <si>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</si>
  <si>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</si>
  <si>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</si>
  <si>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</si>
  <si>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</si>
  <si>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</si>
  <si>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</si>
  <si>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</si>
  <si>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</si>
  <si>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</si>
  <si>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</si>
  <si>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</si>
  <si>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</si>
  <si>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</si>
  <si>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</si>
  <si>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</si>
  <si>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</si>
  <si>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</si>
  <si>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</si>
  <si>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</si>
  <si>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</si>
  <si>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</si>
  <si>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</si>
  <si>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</si>
  <si>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</si>
  <si>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</si>
  <si>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</si>
  <si>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</si>
  <si>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</si>
  <si>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</si>
  <si>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</si>
  <si>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</si>
  <si>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</si>
  <si>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</si>
  <si>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</si>
  <si>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</si>
  <si>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</si>
  <si>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</si>
  <si>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</si>
  <si>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</si>
  <si>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</si>
  <si>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</si>
  <si>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</si>
  <si>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</si>
  <si>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</si>
  <si>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</si>
  <si>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</si>
  <si>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</si>
  <si>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</si>
  <si>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</si>
  <si>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</si>
  <si>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</si>
  <si>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</si>
  <si>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</si>
  <si>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</si>
  <si>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</si>
  <si>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</si>
  <si>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</si>
  <si>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</si>
  <si>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</si>
  <si>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</si>
  <si>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</si>
  <si>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</si>
  <si>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</si>
  <si>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</si>
  <si>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</si>
  <si>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</si>
  <si>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</si>
  <si>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</si>
  <si>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</si>
  <si>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</si>
  <si>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</si>
  <si>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</si>
  <si>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</si>
  <si>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</si>
  <si>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</si>
  <si>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</si>
  <si>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</si>
  <si>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</si>
  <si>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</si>
  <si>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</si>
  <si>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</si>
  <si>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</si>
  <si>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</si>
  <si>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</si>
  <si>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</si>
  <si>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</si>
  <si>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</si>
  <si>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</si>
  <si>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</si>
  <si>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</si>
  <si>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</si>
  <si>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</si>
  <si>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</si>
  <si>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</si>
  <si>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</si>
  <si>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</si>
  <si>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</si>
  <si>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</si>
  <si>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</si>
  <si>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</si>
  <si>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</si>
  <si>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</si>
  <si>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</si>
  <si>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</si>
  <si>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</si>
  <si>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</si>
  <si>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</si>
  <si>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</si>
  <si>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</si>
  <si>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</si>
  <si>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</si>
  <si>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</si>
  <si>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</si>
  <si>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</si>
  <si>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</si>
  <si>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</si>
  <si>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</si>
  <si>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</si>
  <si>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</si>
  <si>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</si>
  <si>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</si>
  <si>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</si>
  <si>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</si>
  <si>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</si>
  <si>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</si>
  <si>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</si>
  <si>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</si>
  <si>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</si>
  <si>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</si>
  <si>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</si>
  <si>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</si>
  <si>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</si>
  <si>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</si>
  <si>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</si>
  <si>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</si>
  <si>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</si>
  <si>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</si>
  <si>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</si>
  <si>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</si>
  <si>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</si>
  <si>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</si>
  <si>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</si>
  <si>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</si>
  <si>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</si>
  <si>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</si>
  <si>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</si>
  <si>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</si>
  <si>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</si>
  <si>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</si>
  <si>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</si>
  <si>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</si>
  <si>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</si>
  <si>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</si>
  <si>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</si>
  <si>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</si>
  <si>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</si>
  <si>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</si>
  <si>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</si>
  <si>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</si>
  <si>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</si>
  <si>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</si>
  <si>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</si>
  <si>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</si>
  <si>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</si>
  <si>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</si>
  <si>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</si>
  <si>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</si>
  <si>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</si>
  <si>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</si>
  <si>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</si>
  <si>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</si>
  <si>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</si>
  <si>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</si>
  <si>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</si>
  <si>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</si>
  <si>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</si>
  <si>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</si>
  <si>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</si>
  <si>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</si>
  <si>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</si>
  <si>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</si>
  <si>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</si>
  <si>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</si>
  <si>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</si>
  <si>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</si>
  <si>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</si>
  <si>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</si>
  <si>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</si>
  <si>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</si>
  <si>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</si>
  <si>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</si>
  <si>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</si>
  <si>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</si>
  <si>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</si>
  <si>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</si>
  <si>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</si>
  <si>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</si>
  <si>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</si>
  <si>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</si>
  <si>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</si>
  <si>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</si>
  <si>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</si>
  <si>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</si>
  <si>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</si>
  <si>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</si>
  <si>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</si>
  <si>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</si>
  <si>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</si>
  <si>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</si>
  <si>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</si>
  <si>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</si>
  <si>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</si>
  <si>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</si>
  <si>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</si>
  <si>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</si>
  <si>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</si>
  <si>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</si>
  <si>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</si>
  <si>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</si>
  <si>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</si>
  <si>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</si>
  <si>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</si>
  <si>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</si>
  <si>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</si>
  <si>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</si>
  <si>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</si>
  <si>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</si>
  <si>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</si>
  <si>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</si>
  <si>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</si>
  <si>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</si>
  <si>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</si>
  <si>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</si>
  <si>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</si>
  <si>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</si>
  <si>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</si>
  <si>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</si>
  <si>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</si>
  <si>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</si>
  <si>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</si>
  <si>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</si>
  <si>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</si>
  <si>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</si>
  <si>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</si>
  <si>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</si>
  <si>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</si>
  <si>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</si>
  <si>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</si>
  <si>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</si>
  <si>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</si>
  <si>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</si>
  <si>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</si>
  <si>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</si>
  <si>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</si>
  <si>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</si>
  <si>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</si>
  <si>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</si>
  <si>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</si>
  <si>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</si>
  <si>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</si>
  <si>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</si>
  <si>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</si>
  <si>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</si>
  <si>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</si>
  <si>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</si>
  <si>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</si>
  <si>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</si>
  <si>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</si>
  <si>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</si>
  <si>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</si>
  <si>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</si>
  <si>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</si>
  <si>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</si>
  <si>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</si>
  <si>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</si>
  <si>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</si>
  <si>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</si>
  <si>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</si>
  <si>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</si>
  <si>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</si>
  <si>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</si>
  <si>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</si>
  <si>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</si>
  <si>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</si>
  <si>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</si>
  <si>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</si>
  <si>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</si>
  <si>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</si>
  <si>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</si>
  <si>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</si>
  <si>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</si>
  <si>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</si>
  <si>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</si>
  <si>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</si>
  <si>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</si>
  <si>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</si>
  <si>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</si>
  <si>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</si>
  <si>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</si>
  <si>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</si>
  <si>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</si>
  <si>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</si>
  <si>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</si>
  <si>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</si>
  <si>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</si>
  <si>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</si>
  <si>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</si>
  <si>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</si>
  <si>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</si>
  <si>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</si>
  <si>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</si>
  <si>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</si>
  <si>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</si>
  <si>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</si>
  <si>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</si>
  <si>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</si>
  <si>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</si>
  <si>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</si>
  <si>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</si>
  <si>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</si>
  <si>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</si>
  <si>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</si>
  <si>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</si>
  <si>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</si>
  <si>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</si>
  <si>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</si>
  <si>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</si>
  <si>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</si>
  <si>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</si>
  <si>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</si>
  <si>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</si>
  <si>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</si>
  <si>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</si>
  <si>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</si>
  <si>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</si>
  <si>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</si>
  <si>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</si>
  <si>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</si>
  <si>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</si>
  <si>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</si>
  <si>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</si>
  <si>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</si>
  <si>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</si>
  <si>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</si>
  <si>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</si>
  <si>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</si>
  <si>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</si>
  <si>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</si>
  <si>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</si>
  <si>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</si>
  <si>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</si>
  <si>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</si>
  <si>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</si>
  <si>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</si>
  <si>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</si>
  <si>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</si>
  <si>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</si>
  <si>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</si>
  <si>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</si>
  <si>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</si>
  <si>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</si>
  <si>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</si>
  <si>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</si>
  <si>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</si>
  <si>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</si>
  <si>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</si>
  <si>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</si>
  <si>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</si>
  <si>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</si>
  <si>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</si>
  <si>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</si>
  <si>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</si>
  <si>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</si>
  <si>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</si>
  <si>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</si>
  <si>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</si>
  <si>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</si>
  <si>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</si>
  <si>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</si>
  <si>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</si>
  <si>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</si>
  <si>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</si>
  <si>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</si>
  <si>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</si>
  <si>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</si>
  <si>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</si>
  <si>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</si>
  <si>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</si>
  <si>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</si>
  <si>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</si>
  <si>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</si>
  <si>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</si>
  <si>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</si>
  <si>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</si>
  <si>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</si>
  <si>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</si>
  <si>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</si>
  <si>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</si>
  <si>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</si>
  <si>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</si>
  <si>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</si>
  <si>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</si>
  <si>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</si>
  <si>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</si>
  <si>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</si>
  <si>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</si>
  <si>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</si>
  <si>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</si>
  <si>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</si>
  <si>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</si>
  <si>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</si>
  <si>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</si>
  <si>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</si>
  <si>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</si>
  <si>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</si>
  <si>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</si>
  <si>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</si>
  <si>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</si>
  <si>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</si>
  <si>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</si>
  <si>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</si>
  <si>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</si>
  <si>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</si>
  <si>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</si>
  <si>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</si>
  <si>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</si>
  <si>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</si>
  <si>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</si>
  <si>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</si>
  <si>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</si>
  <si>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</si>
  <si>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</si>
  <si>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</si>
  <si>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</si>
  <si>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</si>
  <si>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</si>
  <si>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</si>
  <si>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</si>
  <si>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</si>
  <si>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</si>
  <si>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</si>
  <si>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</si>
  <si>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</si>
  <si>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</si>
  <si>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</si>
  <si>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</si>
  <si>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</si>
  <si>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</si>
  <si>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</si>
  <si>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</si>
  <si>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</si>
  <si>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</si>
  <si>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</si>
  <si>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</si>
  <si>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</si>
  <si>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</si>
  <si>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</si>
  <si>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</si>
  <si>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</si>
  <si>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</si>
  <si>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</si>
  <si>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</si>
  <si>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</si>
  <si>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</si>
  <si>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</si>
  <si>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</si>
  <si>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</si>
  <si>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</si>
  <si>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</si>
  <si>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</si>
  <si>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</si>
  <si>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</si>
  <si>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</si>
  <si>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</si>
  <si>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</si>
  <si>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</si>
  <si>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</si>
  <si>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</si>
  <si>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</si>
  <si>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</si>
  <si>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</si>
  <si>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</si>
  <si>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</si>
  <si>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</si>
  <si>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</si>
  <si>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</si>
  <si>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</si>
  <si>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</si>
  <si>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</si>
  <si>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</si>
  <si>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</si>
  <si>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</si>
  <si>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</si>
  <si>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</si>
  <si>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</si>
  <si>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</si>
  <si>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</si>
  <si>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</si>
  <si>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</si>
  <si>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</si>
  <si>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</si>
  <si>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</si>
  <si>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</si>
  <si>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</si>
  <si>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</si>
  <si>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</si>
  <si>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</si>
  <si>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</si>
  <si>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</si>
  <si>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</si>
  <si>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</si>
  <si>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</si>
  <si>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</si>
  <si>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</si>
  <si>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</si>
  <si>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</si>
  <si>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</si>
  <si>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</si>
  <si>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</si>
  <si>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</si>
  <si>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</si>
  <si>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</si>
  <si>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</si>
  <si>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</si>
  <si>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</si>
  <si>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</si>
  <si>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</si>
  <si>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</si>
  <si>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</si>
  <si>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</si>
  <si>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</si>
  <si>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</si>
  <si>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</si>
  <si>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</si>
  <si>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</si>
  <si>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</si>
  <si>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</si>
  <si>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</si>
  <si>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</si>
  <si>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</si>
  <si>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</si>
  <si>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</si>
  <si>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</si>
  <si>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</si>
  <si>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</si>
  <si>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</si>
  <si>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</si>
  <si>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</si>
  <si>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</si>
  <si>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</si>
  <si>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</si>
  <si>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</si>
  <si>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</si>
  <si>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</si>
  <si>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</si>
  <si>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</si>
  <si>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</si>
  <si>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</si>
  <si>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</si>
  <si>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</si>
  <si>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</si>
  <si>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</si>
  <si>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</si>
  <si>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</si>
  <si>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</si>
  <si>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</si>
  <si>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</si>
  <si>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</si>
  <si>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</si>
  <si>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</si>
  <si>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</si>
  <si>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</si>
  <si>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</si>
  <si>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</si>
  <si>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</si>
  <si>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</si>
  <si>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</si>
  <si>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</si>
  <si>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</si>
  <si>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</si>
  <si>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</si>
  <si>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</si>
  <si>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</si>
  <si>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</si>
  <si>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</si>
  <si>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</si>
  <si>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</si>
  <si>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</si>
  <si>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</si>
  <si>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</si>
  <si>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</si>
  <si>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</si>
  <si>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</si>
  <si>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</si>
  <si>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</si>
  <si>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</si>
  <si>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</si>
  <si>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</si>
  <si>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</si>
  <si>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</si>
  <si>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</si>
  <si>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</si>
  <si>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</si>
  <si>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</si>
  <si>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</si>
  <si>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</si>
  <si>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</si>
  <si>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</si>
  <si>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</si>
  <si>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</si>
  <si>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</si>
  <si>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</si>
  <si>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</si>
  <si>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</si>
  <si>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</si>
  <si>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</si>
  <si>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</si>
  <si>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</si>
  <si>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</si>
  <si>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</si>
  <si>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</si>
  <si>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</si>
  <si>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</si>
  <si>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</si>
  <si>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</si>
  <si>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</si>
  <si>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</si>
  <si>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</si>
  <si>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</si>
  <si>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</si>
  <si>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</si>
  <si>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</si>
  <si>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</si>
  <si>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</si>
  <si>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</si>
  <si>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</si>
  <si>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</si>
  <si>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</si>
  <si>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</si>
  <si>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</si>
  <si>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</si>
  <si>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</si>
  <si>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</si>
  <si>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</si>
  <si>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</si>
  <si>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</si>
  <si>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</si>
  <si>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</si>
  <si>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</si>
  <si>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</si>
  <si>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</si>
  <si>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</si>
  <si>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</si>
  <si>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</si>
  <si>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</si>
  <si>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</si>
  <si>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</si>
  <si>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</si>
  <si>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</si>
  <si>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</si>
  <si>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</si>
  <si>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</si>
  <si>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</si>
  <si>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</si>
  <si>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</si>
  <si>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</si>
  <si>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</si>
  <si>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</si>
  <si>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</si>
  <si>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</si>
  <si>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</si>
  <si>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</si>
  <si>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</si>
  <si>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</si>
  <si>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</si>
  <si>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</si>
  <si>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</si>
  <si>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</si>
  <si>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</si>
  <si>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</si>
  <si>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</si>
  <si>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</si>
  <si>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</si>
  <si>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</si>
  <si>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</si>
  <si>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</si>
  <si>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</si>
  <si>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</si>
  <si>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</si>
  <si>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</si>
  <si>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</si>
  <si>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</si>
  <si>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</si>
  <si>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</si>
  <si>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</si>
  <si>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</si>
  <si>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</si>
  <si>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</si>
  <si>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</si>
  <si>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</si>
  <si>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</si>
  <si>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</si>
  <si>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</si>
  <si>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</si>
  <si>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</si>
  <si>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</si>
  <si>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</si>
  <si>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</si>
  <si>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</si>
  <si>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</si>
  <si>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</si>
  <si>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</si>
  <si>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</si>
  <si>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</si>
  <si>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</si>
  <si>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</si>
  <si>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</si>
  <si>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</si>
  <si>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</si>
  <si>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</si>
  <si>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</si>
  <si>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</si>
  <si>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</si>
  <si>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</si>
  <si>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</si>
  <si>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</si>
  <si>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</si>
  <si>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</si>
  <si>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</si>
  <si>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</si>
  <si>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</si>
  <si>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</si>
  <si>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</si>
  <si>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</si>
  <si>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</si>
  <si>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</si>
  <si>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</si>
  <si>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</si>
  <si>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</si>
  <si>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</si>
  <si>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</si>
  <si>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</si>
  <si>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</si>
  <si>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</si>
  <si>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</si>
  <si>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</si>
  <si>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</si>
  <si>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</si>
  <si>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</si>
  <si>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</si>
  <si>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</si>
  <si>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</si>
  <si>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</si>
  <si>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</si>
  <si>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</si>
  <si>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</si>
  <si>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</si>
  <si>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</si>
  <si>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</si>
  <si>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</si>
  <si>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</si>
  <si>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</si>
  <si>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</si>
  <si>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</si>
  <si>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</si>
  <si>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</si>
  <si>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</si>
  <si>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</si>
  <si>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</si>
  <si>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</si>
  <si>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</si>
  <si>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</si>
  <si>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</si>
  <si>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</si>
  <si>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</si>
  <si>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</si>
  <si>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</si>
  <si>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</si>
  <si>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</si>
  <si>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</si>
  <si>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</si>
  <si>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</si>
  <si>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</si>
  <si>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</si>
  <si>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</si>
  <si>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</si>
  <si>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</si>
  <si>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</si>
  <si>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</si>
  <si>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</si>
  <si>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</si>
  <si>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</si>
  <si>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</si>
  <si>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</si>
  <si>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</si>
  <si>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</si>
  <si>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</si>
  <si>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</si>
  <si>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</si>
  <si>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</si>
  <si>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</si>
  <si>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</si>
  <si>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</si>
  <si>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</si>
  <si>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</si>
  <si>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</si>
  <si>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</si>
  <si>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</si>
  <si>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</si>
  <si>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</si>
  <si>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</si>
  <si>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</si>
  <si>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</si>
  <si>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</si>
  <si>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</si>
  <si>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</si>
  <si>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</si>
  <si>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</si>
  <si>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</si>
  <si>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</si>
  <si>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</si>
  <si>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</si>
  <si>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</si>
  <si>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</si>
  <si>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</si>
  <si>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</si>
  <si>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</si>
  <si>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</si>
  <si>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</si>
  <si>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</si>
  <si>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</si>
  <si>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</si>
  <si>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</si>
  <si>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</si>
  <si>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</si>
  <si>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</si>
  <si>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</si>
  <si>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</si>
  <si>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</si>
  <si>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</si>
  <si>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</si>
  <si>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</si>
  <si>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</si>
  <si>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</si>
  <si>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</si>
  <si>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</si>
  <si>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</si>
  <si>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</si>
  <si>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</si>
  <si>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</si>
  <si>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</si>
  <si>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</si>
  <si>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</si>
  <si>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</si>
  <si>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</si>
  <si>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</si>
  <si>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</si>
  <si>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</si>
  <si>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</si>
  <si>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</si>
  <si>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</si>
  <si>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</si>
  <si>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</si>
  <si>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</si>
  <si>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</si>
  <si>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</si>
  <si>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</si>
  <si>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</si>
  <si>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</si>
  <si>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</si>
  <si>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</si>
  <si>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</si>
  <si>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</si>
  <si>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</si>
  <si>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</si>
  <si>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</si>
  <si>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</si>
  <si>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</si>
  <si>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</si>
  <si>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</si>
  <si>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</si>
  <si>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</si>
  <si>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</si>
  <si>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</si>
  <si>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</si>
  <si>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</si>
  <si>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</si>
  <si>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</si>
  <si>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</si>
  <si>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</si>
  <si>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</si>
  <si>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</si>
  <si>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</si>
  <si>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</si>
  <si>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</si>
  <si>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</si>
  <si>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</si>
  <si>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</si>
  <si>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</si>
  <si>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</si>
  <si>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</si>
  <si>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</si>
  <si>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</si>
  <si>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</si>
  <si>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</si>
  <si>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</si>
  <si>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</si>
  <si>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</si>
  <si>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</si>
  <si>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</si>
  <si>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</si>
  <si>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</si>
  <si>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</si>
  <si>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</si>
  <si>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</si>
  <si>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</si>
  <si>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</si>
  <si>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</si>
  <si>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</si>
  <si>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</si>
  <si>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</si>
  <si>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</si>
  <si>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</si>
  <si>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</si>
  <si>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</si>
  <si>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</si>
  <si>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</si>
  <si>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</si>
  <si>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</si>
  <si>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</si>
  <si>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</si>
  <si>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</si>
  <si>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</si>
  <si>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</si>
  <si>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</si>
  <si>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</si>
  <si>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</si>
  <si>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</si>
  <si>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</si>
  <si>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</si>
  <si>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</si>
  <si>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</si>
  <si>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</si>
  <si>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</si>
  <si>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</si>
  <si>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</si>
  <si>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</si>
  <si>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</si>
  <si>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</si>
  <si>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</si>
  <si>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</si>
  <si>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</si>
  <si>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</si>
  <si>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</si>
  <si>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</si>
  <si>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</si>
  <si>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</si>
  <si>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</si>
  <si>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</si>
  <si>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</si>
  <si>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</si>
  <si>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</si>
  <si>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</si>
  <si>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</si>
  <si>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</si>
  <si>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</si>
  <si>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</si>
  <si>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</si>
  <si>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</si>
  <si>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</si>
  <si>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</si>
  <si>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</si>
  <si>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</si>
  <si>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</si>
  <si>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</si>
  <si>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</si>
  <si>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</si>
  <si>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</si>
  <si>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</si>
  <si>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</si>
  <si>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</si>
  <si>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</si>
  <si>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</si>
  <si>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</si>
  <si>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</si>
  <si>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</si>
  <si>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</si>
  <si>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</si>
  <si>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</si>
  <si>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</si>
  <si>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</si>
  <si>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</si>
  <si>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</si>
  <si>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</si>
  <si>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</si>
  <si>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</si>
  <si>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</si>
  <si>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</si>
  <si>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</si>
  <si>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</si>
  <si>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</si>
  <si>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</si>
  <si>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</si>
  <si>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</si>
  <si>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</si>
  <si>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</si>
  <si>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</si>
  <si>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</si>
  <si>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</si>
  <si>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</si>
  <si>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</si>
  <si>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</si>
  <si>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</si>
  <si>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</si>
  <si>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</si>
  <si>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</si>
  <si>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</si>
  <si>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</si>
  <si>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</si>
  <si>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</si>
  <si>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</si>
  <si>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</si>
  <si>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</si>
  <si>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</si>
  <si>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</si>
  <si>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</si>
  <si>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</si>
  <si>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</si>
  <si>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</si>
  <si>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</si>
  <si>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</si>
  <si>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</si>
  <si>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</si>
  <si>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</si>
  <si>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</si>
  <si>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</si>
  <si>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</si>
  <si>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</si>
  <si>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</si>
  <si>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</si>
  <si>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</si>
  <si>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</si>
  <si>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</si>
  <si>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</si>
  <si>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</si>
  <si>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</si>
  <si>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</si>
  <si>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</si>
  <si>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</si>
  <si>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</si>
  <si>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</si>
  <si>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</si>
  <si>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</si>
  <si>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</si>
  <si>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</si>
  <si>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</si>
  <si>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</si>
  <si>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</si>
  <si>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</si>
  <si>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</si>
  <si>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</si>
  <si>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</si>
  <si>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</si>
  <si>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</si>
  <si>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</si>
  <si>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</si>
  <si>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</si>
  <si>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</si>
  <si>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</si>
  <si>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</si>
  <si>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</si>
  <si>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</si>
  <si>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</si>
  <si>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</si>
  <si>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</si>
  <si>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</si>
  <si>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</si>
  <si>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</si>
  <si>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</si>
  <si>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</si>
  <si>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</si>
  <si>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</si>
  <si>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</si>
  <si>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</si>
  <si>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</si>
  <si>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</si>
  <si>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</si>
  <si>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</si>
  <si>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</si>
  <si>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</si>
  <si>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</si>
  <si>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</si>
  <si>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</si>
  <si>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</si>
  <si>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</si>
  <si>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</si>
  <si>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</si>
  <si>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</si>
  <si>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</si>
  <si>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</si>
  <si>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</si>
  <si>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</si>
  <si>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</si>
  <si>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</si>
  <si>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</si>
  <si>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</si>
  <si>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</si>
  <si>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</si>
  <si>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</si>
  <si>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</si>
  <si>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</si>
  <si>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</si>
  <si>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</si>
  <si>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</si>
  <si>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</si>
  <si>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</si>
  <si>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</si>
  <si>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</si>
  <si>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</si>
  <si>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</si>
  <si>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</si>
  <si>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</si>
  <si>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</si>
  <si>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</si>
  <si>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</si>
  <si>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</si>
  <si>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</si>
  <si>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</si>
  <si>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</si>
  <si>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</si>
  <si>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</si>
  <si>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</si>
  <si>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</si>
  <si>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</si>
  <si>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</si>
  <si>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</si>
  <si>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</si>
  <si>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</si>
  <si>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</si>
  <si>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</si>
  <si>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</si>
  <si>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</si>
  <si>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</si>
  <si>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</si>
  <si>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</si>
  <si>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</si>
  <si>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</si>
  <si>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</si>
  <si>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</si>
  <si>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</si>
  <si>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</si>
  <si>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</si>
  <si>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</si>
  <si>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</si>
  <si>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</si>
  <si>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</si>
  <si>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</si>
  <si>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</si>
  <si>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</si>
  <si>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</si>
  <si>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</si>
  <si>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</si>
  <si>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</si>
  <si>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</si>
  <si>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</si>
  <si>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</si>
  <si>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</si>
  <si>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</si>
  <si>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</si>
  <si>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</si>
  <si>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</si>
  <si>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</si>
  <si>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</si>
  <si>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</si>
  <si>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</si>
  <si>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</si>
  <si>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</si>
  <si>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</si>
  <si>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</si>
  <si>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</si>
  <si>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</si>
  <si>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</si>
  <si>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</si>
  <si>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</si>
  <si>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</si>
  <si>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</si>
  <si>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</si>
  <si>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</si>
  <si>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</si>
  <si>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</si>
  <si>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</si>
  <si>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</si>
  <si>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</si>
  <si>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</si>
  <si>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</si>
  <si>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</si>
  <si>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</si>
  <si>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</si>
  <si>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</si>
  <si>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</si>
  <si>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</si>
  <si>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</si>
  <si>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</si>
  <si>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</si>
  <si>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</si>
  <si>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</si>
  <si>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</si>
  <si>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</si>
  <si>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</si>
  <si>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</si>
  <si>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</si>
  <si>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</si>
  <si>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</si>
  <si>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</si>
  <si>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</si>
  <si>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</si>
  <si>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</si>
  <si>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</si>
  <si>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</si>
  <si>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</si>
  <si>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</si>
  <si>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</si>
  <si>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</si>
  <si>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</si>
  <si>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</si>
  <si>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</si>
  <si>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</si>
  <si>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</si>
  <si>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</si>
  <si>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</si>
  <si>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</si>
  <si>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</si>
  <si>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</si>
  <si>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</si>
  <si>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</si>
  <si>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</si>
  <si>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</si>
  <si>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</si>
  <si>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</si>
  <si>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</si>
  <si>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</si>
  <si>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</si>
  <si>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</si>
  <si>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</si>
  <si>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</si>
  <si>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</si>
  <si>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</si>
  <si>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</si>
  <si>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</si>
  <si>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</si>
  <si>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</si>
  <si>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</si>
  <si>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</si>
  <si>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</si>
  <si>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</si>
  <si>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</si>
  <si>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</si>
  <si>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</si>
  <si>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</si>
  <si>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</si>
  <si>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</si>
  <si>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</si>
  <si>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</si>
  <si>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</si>
  <si>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</si>
  <si>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</si>
  <si>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</si>
  <si>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</si>
  <si>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</si>
  <si>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</si>
  <si>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</si>
  <si>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</si>
  <si>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</si>
  <si>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</si>
  <si>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</si>
  <si>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</si>
  <si>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</si>
  <si>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</si>
  <si>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</si>
  <si>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</si>
  <si>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</si>
  <si>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</si>
  <si>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</si>
  <si>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</si>
  <si>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</si>
  <si>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</si>
  <si>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</si>
  <si>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</si>
  <si>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</si>
  <si>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</si>
  <si>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</si>
  <si>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</si>
  <si>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</si>
  <si>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</si>
  <si>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</si>
  <si>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</si>
  <si>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</si>
  <si>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</si>
  <si>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</si>
  <si>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</si>
  <si>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</si>
  <si>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</si>
  <si>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</si>
  <si>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</si>
  <si>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</si>
  <si>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</si>
  <si>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</si>
  <si>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</si>
  <si>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</si>
  <si>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</si>
  <si>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</si>
  <si>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</si>
  <si>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</si>
  <si>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</si>
  <si>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</si>
  <si>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</si>
  <si>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</si>
  <si>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</si>
  <si>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</si>
  <si>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</si>
  <si>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</si>
  <si>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</si>
  <si>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</si>
  <si>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</si>
  <si>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</si>
  <si>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</si>
  <si>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</si>
  <si>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</si>
  <si>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</si>
  <si>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</si>
  <si>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</si>
  <si>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</si>
  <si>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</si>
  <si>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</si>
  <si>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</si>
  <si>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</si>
  <si>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</si>
  <si>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</si>
  <si>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</si>
  <si>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</si>
  <si>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</si>
  <si>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</si>
  <si>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</si>
  <si>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</si>
  <si>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</si>
  <si>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</si>
  <si>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</si>
  <si>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</si>
  <si>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</si>
  <si>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</si>
  <si>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</si>
  <si>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</si>
  <si>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</si>
  <si>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</si>
  <si>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</si>
  <si>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</si>
  <si>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</si>
  <si>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</si>
  <si>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</si>
  <si>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</si>
  <si>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</si>
  <si>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</si>
  <si>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</si>
  <si>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</si>
  <si>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</si>
  <si>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</si>
  <si>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</si>
  <si>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</si>
  <si>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</si>
  <si>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</si>
  <si>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</si>
  <si>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</si>
  <si>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</si>
  <si>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</si>
  <si>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</si>
  <si>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</si>
  <si>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</si>
  <si>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</si>
  <si>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</si>
  <si>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</si>
  <si>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</si>
  <si>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</si>
  <si>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</si>
  <si>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</si>
  <si>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</si>
  <si>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</si>
  <si>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</si>
  <si>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</si>
  <si>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</si>
  <si>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</si>
  <si>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</si>
  <si>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</si>
  <si>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</si>
  <si>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</si>
  <si>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</si>
  <si>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</si>
  <si>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</si>
  <si>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</si>
  <si>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</si>
  <si>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</si>
  <si>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</si>
  <si>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</si>
  <si>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</si>
  <si>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</si>
  <si>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</si>
  <si>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</si>
  <si>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</si>
  <si>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</si>
  <si>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</si>
  <si>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</si>
  <si>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</si>
  <si>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</si>
  <si>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</si>
  <si>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</si>
  <si>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</si>
  <si>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</si>
  <si>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</si>
  <si>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</si>
  <si>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</si>
  <si>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</si>
  <si>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</si>
  <si>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</si>
  <si>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</si>
  <si>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</si>
  <si>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</si>
  <si>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</si>
  <si>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</si>
  <si>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</si>
  <si>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</si>
  <si>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</si>
  <si>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</si>
  <si>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</si>
  <si>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</si>
  <si>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</si>
  <si>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</si>
  <si>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</si>
  <si>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</si>
  <si>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</si>
  <si>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</si>
  <si>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</si>
  <si>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</si>
  <si>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</si>
  <si>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</si>
  <si>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</si>
  <si>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</si>
  <si>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</si>
  <si>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</si>
  <si>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</si>
  <si>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</si>
  <si>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</si>
  <si>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</si>
  <si>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</si>
  <si>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</si>
  <si>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</si>
  <si>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</si>
  <si>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</si>
  <si>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</si>
  <si>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</si>
  <si>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</si>
  <si>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</si>
  <si>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</si>
  <si>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</si>
  <si>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</si>
  <si>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</si>
  <si>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</si>
  <si>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</si>
  <si>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</si>
  <si>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</si>
  <si>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</si>
  <si>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</si>
  <si>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</si>
  <si>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</si>
  <si>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</si>
  <si>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</si>
  <si>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</si>
  <si>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</si>
  <si>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</si>
  <si>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</si>
  <si>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</si>
  <si>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</si>
  <si>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</si>
  <si>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</si>
  <si>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</si>
  <si>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</si>
  <si>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</si>
  <si>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</si>
  <si>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</si>
  <si>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</si>
  <si>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</si>
  <si>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</si>
  <si>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</si>
  <si>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</si>
  <si>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</si>
  <si>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</si>
  <si>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</si>
  <si>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</si>
  <si>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</si>
  <si>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</si>
  <si>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</si>
  <si>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</si>
  <si>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</si>
  <si>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</si>
  <si>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</si>
  <si>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</si>
  <si>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</si>
  <si>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</si>
  <si>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</si>
  <si>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</si>
  <si>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</si>
  <si>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</si>
  <si>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</si>
  <si>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</si>
  <si>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</si>
  <si>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</si>
  <si>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</si>
  <si>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</si>
  <si>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</si>
  <si>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</si>
  <si>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</si>
  <si>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</si>
  <si>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</si>
  <si>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</si>
  <si>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</si>
  <si>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</si>
  <si>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</si>
  <si>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</si>
  <si>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</si>
  <si>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</si>
  <si>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</si>
  <si>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</si>
  <si>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</si>
  <si>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</si>
  <si>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</si>
  <si>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</si>
  <si>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</si>
  <si>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</si>
  <si>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</si>
  <si>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</si>
  <si>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</si>
  <si>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</si>
  <si>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</si>
  <si>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</si>
  <si>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</si>
  <si>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</si>
  <si>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</si>
  <si>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</si>
  <si>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</si>
  <si>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</si>
  <si>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</si>
  <si>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</si>
  <si>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</si>
  <si>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</si>
  <si>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</si>
  <si>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</si>
  <si>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</si>
  <si>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</si>
  <si>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</si>
  <si>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</si>
  <si>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</si>
  <si>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</si>
  <si>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</si>
  <si>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</si>
  <si>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</si>
  <si>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</si>
  <si>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</si>
  <si>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</si>
  <si>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</si>
  <si>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</si>
  <si>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</si>
  <si>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</si>
  <si>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</si>
  <si>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</si>
  <si>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</si>
  <si>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</si>
  <si>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</si>
  <si>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</si>
  <si>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</si>
  <si>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</si>
  <si>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</si>
  <si>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</si>
  <si>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</si>
  <si>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</si>
  <si>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</si>
  <si>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</si>
  <si>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</si>
  <si>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</si>
  <si>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</si>
  <si>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</si>
  <si>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</si>
  <si>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</si>
  <si>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</si>
  <si>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</si>
  <si>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</si>
  <si>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</si>
  <si>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</si>
  <si>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</si>
  <si>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</si>
  <si>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</si>
  <si>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</si>
  <si>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</si>
  <si>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</si>
  <si>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</si>
  <si>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</si>
  <si>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</si>
  <si>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</si>
  <si>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</si>
  <si>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</si>
  <si>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</si>
  <si>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</si>
  <si>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</si>
  <si>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</si>
  <si>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</si>
  <si>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</si>
  <si>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</si>
  <si>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</si>
  <si>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</si>
  <si>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</si>
  <si>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</si>
  <si>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</si>
  <si>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</si>
  <si>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</si>
  <si>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</si>
  <si>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</si>
  <si>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</si>
  <si>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</si>
  <si>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</si>
  <si>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</si>
  <si>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</si>
  <si>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</si>
  <si>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</si>
  <si>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</si>
  <si>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</si>
  <si>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</si>
  <si>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</si>
  <si>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</si>
  <si>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</si>
  <si>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</si>
  <si>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</si>
  <si>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</si>
  <si>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</si>
  <si>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</si>
  <si>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</si>
  <si>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</si>
  <si>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</si>
  <si>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</si>
  <si>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</si>
  <si>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</si>
  <si>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</si>
  <si>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</si>
  <si>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</si>
  <si>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</si>
  <si>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</si>
  <si>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</si>
  <si>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</si>
  <si>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</si>
  <si>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</si>
  <si>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</si>
  <si>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</si>
  <si>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</si>
  <si>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</si>
  <si>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</si>
  <si>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</si>
  <si>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</si>
  <si>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</si>
  <si>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</si>
  <si>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</si>
  <si>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</si>
  <si>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</si>
  <si>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</si>
  <si>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</si>
  <si>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</si>
  <si>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</si>
  <si>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</si>
  <si>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</si>
  <si>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</si>
  <si>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</si>
  <si>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</si>
  <si>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</si>
  <si>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</si>
  <si>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</si>
  <si>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</si>
  <si>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</si>
  <si>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</si>
  <si>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</si>
  <si>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</si>
  <si>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</si>
  <si>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</si>
  <si>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</si>
  <si>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</si>
  <si>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</si>
  <si>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</si>
  <si>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</si>
  <si>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</si>
  <si>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</si>
  <si>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</si>
  <si>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</si>
  <si>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</si>
  <si>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</si>
  <si>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</si>
  <si>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</si>
  <si>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</si>
  <si>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</si>
  <si>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</si>
  <si>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</si>
  <si>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</si>
  <si>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</si>
  <si>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</si>
  <si>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</si>
  <si>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</si>
  <si>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</si>
  <si>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</si>
  <si>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</si>
  <si>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</si>
  <si>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</si>
  <si>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</si>
  <si>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</si>
  <si>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</si>
  <si>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</si>
  <si>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</si>
  <si>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</si>
  <si>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</si>
  <si>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</si>
  <si>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</si>
  <si>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</si>
  <si>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</si>
  <si>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</si>
  <si>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</si>
  <si>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</si>
  <si>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</si>
  <si>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</si>
  <si>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</si>
  <si>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</si>
  <si>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</si>
  <si>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</si>
  <si>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</si>
  <si>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</si>
  <si>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</si>
  <si>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</si>
  <si>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</si>
  <si>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</si>
  <si>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</si>
  <si>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</si>
  <si>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</si>
  <si>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</si>
  <si>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</si>
  <si>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</si>
  <si>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</si>
  <si>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</si>
  <si>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</si>
  <si>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</si>
  <si>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</si>
  <si>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</si>
  <si>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</si>
  <si>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</si>
  <si>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</si>
  <si>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</si>
  <si>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</si>
  <si>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</si>
  <si>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</si>
  <si>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</si>
  <si>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</si>
  <si>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</si>
  <si>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</si>
  <si>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</si>
  <si>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</si>
  <si>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</si>
  <si>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</si>
  <si>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</si>
  <si>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</si>
  <si>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</si>
  <si>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</si>
  <si>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</si>
  <si>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</si>
  <si>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</si>
  <si>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</si>
  <si>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</si>
  <si>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</si>
  <si>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</si>
  <si>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</si>
  <si>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</si>
  <si>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</si>
  <si>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</si>
  <si>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</si>
  <si>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</si>
  <si>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</si>
  <si>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</si>
  <si>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</si>
  <si>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</si>
  <si>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</si>
  <si>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</si>
  <si>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</si>
  <si>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</si>
  <si>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</si>
  <si>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</si>
  <si>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</si>
  <si>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</si>
  <si>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</si>
  <si>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</si>
  <si>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</si>
  <si>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</si>
  <si>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</si>
  <si>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</si>
  <si>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</si>
  <si>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</si>
  <si>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</si>
  <si>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</si>
  <si>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</si>
  <si>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</si>
  <si>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</si>
  <si>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</si>
  <si>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</si>
  <si>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</si>
  <si>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</si>
  <si>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</si>
  <si>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</si>
  <si>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</si>
  <si>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</si>
  <si>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</si>
  <si>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</si>
  <si>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</si>
  <si>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</si>
  <si>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</si>
  <si>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</si>
  <si>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</si>
  <si>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</si>
  <si>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</si>
  <si>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</si>
  <si>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</si>
  <si>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</si>
  <si>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</si>
  <si>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</si>
  <si>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</si>
  <si>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</si>
  <si>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</si>
  <si>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</si>
  <si>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</si>
  <si>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</si>
  <si>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</si>
  <si>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</si>
  <si>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</si>
  <si>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</si>
  <si>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</si>
  <si>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</si>
  <si>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</si>
  <si>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</si>
  <si>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</si>
  <si>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</si>
  <si>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</si>
  <si>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</si>
  <si>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</si>
  <si>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</si>
  <si>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</si>
  <si>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</si>
  <si>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</si>
  <si>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</si>
  <si>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</si>
  <si>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</si>
  <si>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</si>
  <si>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</si>
  <si>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</si>
  <si>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</si>
  <si>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</si>
  <si>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</si>
  <si>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</si>
  <si>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</si>
  <si>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</si>
  <si>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</si>
  <si>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</si>
  <si>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</si>
  <si>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</si>
  <si>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</si>
  <si>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</si>
  <si>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</si>
  <si>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</si>
  <si>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</si>
  <si>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</si>
  <si>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</si>
  <si>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</si>
  <si>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</si>
  <si>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</si>
  <si>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</si>
  <si>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</si>
  <si>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</si>
  <si>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</si>
  <si>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</si>
  <si>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</si>
  <si>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</si>
  <si>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</si>
  <si>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</si>
  <si>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</si>
  <si>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</si>
  <si>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</si>
  <si>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</si>
  <si>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</si>
  <si>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</si>
  <si>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</si>
  <si>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</si>
  <si>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</si>
  <si>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</si>
  <si>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</si>
  <si>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</si>
  <si>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</si>
  <si>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</si>
  <si>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</si>
  <si>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</si>
  <si>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</si>
  <si>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</si>
  <si>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</si>
  <si>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</si>
  <si>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</si>
  <si>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</si>
  <si>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</si>
  <si>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</si>
  <si>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</si>
  <si>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</si>
  <si>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</si>
  <si>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</si>
  <si>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</si>
  <si>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</si>
  <si>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</si>
  <si>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</si>
  <si>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</si>
  <si>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</si>
  <si>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</si>
  <si>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</si>
  <si>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</si>
  <si>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</si>
  <si>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</si>
  <si>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</si>
  <si>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</si>
  <si>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</si>
  <si>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</si>
  <si>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</si>
  <si>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</si>
  <si>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</si>
  <si>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</si>
  <si>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</si>
  <si>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</si>
  <si>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</si>
  <si>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</si>
  <si>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</si>
  <si>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</si>
  <si>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</si>
  <si>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</si>
  <si>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</si>
  <si>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</si>
  <si>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</si>
  <si>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</si>
  <si>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</si>
  <si>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</si>
  <si>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</si>
  <si>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</si>
  <si>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</si>
  <si>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</si>
  <si>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</si>
  <si>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</si>
  <si>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</si>
  <si>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</si>
  <si>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</si>
  <si>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</si>
  <si>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</si>
  <si>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</si>
  <si>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</si>
  <si>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</si>
  <si>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</si>
  <si>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</si>
  <si>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</si>
  <si>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</si>
  <si>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</si>
  <si>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</si>
  <si>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</si>
  <si>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</si>
  <si>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</si>
  <si>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</si>
  <si>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</si>
  <si>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</si>
  <si>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</si>
  <si>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</si>
  <si>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</si>
  <si>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</si>
  <si>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</si>
  <si>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</si>
  <si>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</si>
  <si>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</si>
  <si>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</si>
  <si>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</si>
  <si>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</si>
  <si>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</si>
  <si>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</si>
  <si>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</si>
  <si>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</si>
  <si>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</si>
  <si>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</si>
  <si>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</si>
  <si>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</si>
  <si>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</si>
  <si>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</si>
  <si>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</si>
  <si>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</si>
  <si>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</si>
  <si>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</si>
  <si>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</si>
  <si>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</si>
  <si>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</si>
  <si>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</si>
  <si>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</si>
  <si>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</si>
  <si>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</si>
  <si>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</si>
  <si>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</si>
  <si>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</si>
  <si>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</si>
  <si>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</si>
  <si>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</si>
  <si>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</si>
  <si>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</si>
  <si>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</si>
  <si>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</si>
  <si>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</si>
  <si>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</si>
  <si>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</si>
  <si>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</si>
  <si>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</si>
  <si>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</si>
  <si>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</si>
  <si>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</si>
  <si>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</si>
  <si>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</si>
  <si>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</si>
  <si>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</si>
  <si>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</si>
  <si>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</si>
  <si>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</si>
  <si>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</si>
  <si>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</si>
  <si>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</si>
  <si>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</si>
  <si>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</si>
  <si>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</si>
  <si>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</si>
  <si>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</si>
  <si>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</si>
  <si>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</si>
  <si>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</si>
  <si>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</si>
  <si>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</si>
  <si>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</si>
  <si>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</si>
  <si>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</si>
  <si>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</si>
  <si>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</si>
  <si>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</si>
  <si>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</si>
  <si>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</si>
  <si>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</si>
  <si>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</si>
  <si>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</si>
  <si>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</si>
  <si>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</si>
  <si>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</si>
  <si>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</si>
  <si>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</si>
  <si>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</si>
  <si>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</si>
  <si>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</si>
  <si>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</si>
  <si>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</si>
  <si>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</si>
  <si>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</si>
  <si>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</si>
  <si>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</si>
  <si>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</si>
  <si>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</si>
  <si>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</si>
  <si>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</si>
  <si>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</si>
  <si>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</si>
  <si>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</si>
  <si>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</si>
  <si>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</si>
  <si>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</si>
  <si>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</si>
  <si>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</si>
  <si>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</si>
  <si>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</si>
  <si>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</si>
  <si>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</si>
  <si>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</si>
  <si>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</si>
  <si>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</si>
  <si>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</si>
  <si>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</si>
  <si>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</si>
  <si>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</si>
  <si>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</si>
  <si>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</si>
  <si>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</si>
  <si>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</si>
  <si>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</si>
  <si>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</si>
  <si>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</si>
  <si>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</si>
  <si>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</si>
  <si>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</si>
  <si>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</si>
  <si>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</si>
  <si>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</si>
  <si>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</si>
  <si>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</si>
  <si>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</si>
  <si>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</si>
  <si>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</si>
  <si>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</si>
  <si>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</si>
  <si>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</si>
  <si>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</si>
  <si>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</si>
  <si>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</si>
  <si>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</si>
  <si>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</si>
  <si>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</si>
  <si>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</si>
  <si>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</si>
  <si>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</si>
  <si>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</si>
  <si>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</si>
  <si>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</si>
  <si>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</si>
  <si>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</si>
  <si>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</si>
  <si>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</si>
  <si>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</si>
  <si>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</si>
  <si>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</si>
  <si>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</si>
  <si>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</si>
  <si>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</si>
  <si>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</si>
  <si>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</si>
  <si>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</si>
  <si>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</si>
  <si>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</si>
  <si>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</si>
  <si>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</si>
  <si>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</si>
  <si>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</si>
  <si>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</si>
  <si>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</si>
  <si>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</si>
  <si>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</si>
  <si>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</si>
  <si>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</si>
  <si>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</si>
  <si>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</si>
  <si>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</si>
  <si>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</si>
  <si>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</si>
  <si>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</si>
  <si>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</si>
  <si>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</si>
  <si>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</si>
  <si>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</si>
  <si>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</si>
  <si>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</si>
  <si>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</si>
  <si>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</si>
  <si>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</si>
  <si>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</si>
  <si>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</si>
  <si>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</si>
  <si>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</si>
  <si>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</si>
  <si>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</si>
  <si>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</si>
  <si>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</si>
  <si>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</si>
  <si>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</si>
  <si>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</si>
  <si>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</si>
  <si>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</si>
  <si>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</si>
  <si>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</si>
  <si>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</si>
  <si>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</si>
  <si>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</si>
  <si>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</si>
  <si>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</si>
  <si>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</si>
  <si>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</si>
  <si>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</si>
  <si>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</si>
  <si>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</si>
  <si>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</si>
  <si>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</si>
  <si>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</si>
  <si>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</si>
  <si>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</si>
  <si>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</si>
  <si>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</si>
  <si>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</si>
  <si>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</si>
  <si>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</si>
  <si>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</si>
  <si>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</si>
  <si>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</si>
  <si>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</si>
  <si>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</si>
  <si>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</si>
  <si>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</si>
  <si>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</si>
  <si>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</si>
  <si>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</si>
  <si>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</si>
  <si>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</si>
  <si>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</si>
  <si>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</si>
  <si>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</si>
  <si>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</si>
  <si>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</si>
  <si>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</si>
  <si>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</si>
  <si>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</si>
  <si>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</si>
  <si>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</si>
  <si>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</si>
  <si>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</si>
  <si>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</si>
  <si>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</si>
  <si>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</si>
  <si>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</si>
  <si>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</si>
  <si>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</si>
  <si>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</si>
  <si>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</si>
  <si>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</si>
  <si>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</si>
  <si>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</si>
  <si>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</si>
  <si>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</si>
  <si>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</si>
  <si>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</si>
  <si>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</si>
  <si>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</si>
  <si>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</si>
  <si>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</si>
  <si>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</si>
  <si>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</si>
  <si>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</si>
  <si>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</si>
  <si>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</si>
  <si>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</si>
  <si>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</si>
  <si>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</si>
  <si>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</si>
  <si>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</si>
  <si>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</si>
  <si>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</si>
  <si>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</si>
  <si>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</si>
  <si>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</si>
  <si>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</si>
  <si>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</si>
  <si>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</si>
  <si>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</si>
  <si>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</si>
  <si>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</si>
  <si>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</si>
  <si>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</si>
  <si>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</si>
  <si>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</si>
  <si>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</si>
  <si>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</si>
  <si>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</si>
  <si>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</si>
  <si>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</si>
  <si>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</si>
  <si>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</si>
  <si>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</si>
  <si>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</si>
  <si>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</si>
  <si>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</si>
  <si>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</si>
  <si>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</si>
  <si>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</si>
  <si>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</si>
  <si>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</si>
  <si>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</si>
  <si>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</si>
  <si>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</si>
  <si>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</si>
  <si>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</si>
  <si>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</si>
  <si>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</si>
  <si>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</si>
  <si>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</si>
  <si>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</si>
  <si>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</si>
  <si>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</si>
  <si>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</si>
  <si>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</si>
  <si>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</si>
  <si>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</si>
  <si>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</si>
  <si>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</si>
  <si>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</si>
  <si>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</si>
  <si>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</si>
  <si>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</si>
  <si>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</si>
  <si>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</si>
  <si>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</si>
  <si>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</si>
  <si>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</si>
  <si>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</si>
  <si>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</si>
  <si>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</si>
  <si>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</si>
  <si>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</si>
  <si>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</si>
  <si>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</si>
  <si>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</si>
  <si>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</si>
  <si>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</si>
  <si>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</si>
  <si>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</si>
  <si>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</si>
  <si>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</si>
  <si>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</si>
  <si>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</si>
  <si>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</si>
  <si>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</si>
  <si>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</si>
  <si>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</si>
  <si>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</si>
  <si>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</si>
  <si>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</si>
  <si>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</si>
  <si>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</si>
  <si>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</si>
  <si>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</si>
  <si>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</si>
  <si>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</si>
  <si>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</si>
  <si>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</si>
  <si>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</si>
  <si>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</si>
  <si>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</si>
  <si>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</si>
  <si>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</si>
  <si>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</si>
  <si>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</si>
  <si>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</si>
  <si>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</si>
  <si>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</si>
  <si>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</si>
  <si>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</si>
  <si>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</si>
  <si>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</si>
  <si>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</si>
  <si>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</si>
  <si>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</si>
  <si>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</si>
  <si>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</si>
  <si>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</si>
  <si>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</si>
  <si>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</si>
  <si>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</si>
  <si>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</si>
  <si>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</si>
  <si>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</si>
  <si>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</si>
  <si>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</si>
  <si>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</si>
  <si>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</si>
  <si>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</si>
  <si>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</si>
  <si>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</si>
  <si>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</si>
  <si>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</si>
  <si>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</si>
  <si>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</si>
  <si>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</si>
  <si>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</si>
  <si>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</si>
  <si>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</si>
  <si>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</si>
  <si>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</si>
  <si>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</si>
  <si>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</si>
  <si>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</si>
  <si>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</si>
  <si>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</si>
  <si>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</si>
  <si>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</si>
  <si>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</si>
  <si>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</si>
  <si>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</si>
  <si>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</si>
  <si>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</si>
  <si>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</si>
  <si>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</si>
  <si>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</si>
  <si>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</si>
  <si>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</si>
  <si>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</si>
  <si>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</si>
  <si>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</si>
  <si>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</si>
  <si>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</si>
  <si>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</si>
  <si>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</si>
  <si>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</si>
  <si>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</si>
  <si>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</si>
  <si>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</si>
  <si>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</si>
  <si>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</si>
  <si>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</si>
  <si>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</si>
  <si>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</si>
  <si>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</si>
  <si>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</si>
  <si>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</si>
  <si>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</si>
  <si>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</si>
  <si>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</si>
  <si>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</si>
  <si>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</si>
  <si>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</si>
  <si>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</si>
  <si>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</si>
  <si>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</si>
  <si>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</si>
  <si>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</si>
  <si>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</si>
  <si>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</si>
  <si>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</si>
  <si>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</si>
  <si>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</si>
  <si>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</si>
  <si>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</si>
  <si>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</si>
  <si>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</si>
  <si>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</si>
  <si>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</si>
  <si>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</si>
  <si>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</si>
  <si>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</si>
  <si>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</si>
  <si>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</si>
  <si>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</si>
  <si>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</si>
  <si>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</si>
  <si>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</si>
  <si>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</si>
  <si>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</si>
  <si>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</si>
  <si>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</si>
  <si>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</si>
  <si>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</si>
  <si>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</si>
  <si>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</si>
  <si>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</si>
  <si>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</si>
  <si>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</si>
  <si>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</si>
  <si>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</si>
  <si>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</si>
  <si>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</si>
  <si>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</si>
  <si>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</si>
  <si>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</si>
  <si>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</si>
  <si>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</si>
  <si>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</si>
  <si>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</si>
  <si>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</si>
  <si>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</si>
  <si>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</si>
  <si>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</si>
  <si>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</si>
  <si>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</si>
  <si>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</si>
  <si>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</si>
  <si>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</si>
  <si>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</si>
  <si>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</si>
  <si>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</si>
  <si>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</si>
  <si>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</si>
  <si>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</si>
  <si>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</si>
  <si>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</si>
  <si>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</si>
  <si>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</si>
  <si>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</si>
  <si>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</si>
  <si>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</si>
  <si>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</si>
  <si>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</si>
  <si>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</si>
  <si>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</si>
  <si>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</si>
  <si>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</si>
  <si>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</si>
  <si>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</si>
  <si>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</si>
  <si>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</si>
  <si>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</si>
  <si>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</si>
  <si>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</si>
  <si>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</si>
  <si>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</si>
  <si>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</si>
  <si>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</si>
  <si>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</si>
  <si>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</si>
  <si>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</si>
  <si>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</si>
  <si>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</si>
  <si>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</si>
  <si>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</si>
  <si>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</si>
  <si>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</si>
  <si>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</si>
  <si>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</si>
  <si>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</si>
  <si>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</si>
  <si>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</si>
  <si>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</si>
  <si>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</si>
  <si>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</si>
  <si>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</si>
  <si>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</si>
  <si>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</si>
  <si>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</si>
  <si>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</si>
  <si>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</si>
  <si>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</si>
  <si>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</si>
  <si>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</si>
  <si>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</si>
  <si>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</si>
  <si>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</si>
  <si>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</si>
  <si>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</si>
  <si>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</si>
  <si>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</si>
  <si>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</si>
  <si>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</si>
  <si>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</si>
  <si>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</si>
  <si>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</si>
  <si>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</si>
  <si>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</si>
  <si>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</si>
  <si>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</si>
  <si>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</si>
  <si>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</si>
  <si>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</si>
  <si>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</si>
  <si>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</si>
  <si>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</si>
  <si>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</si>
  <si>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</si>
  <si>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</si>
  <si>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</si>
  <si>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</si>
  <si>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</si>
  <si>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</si>
  <si>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</si>
  <si>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</si>
  <si>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</si>
  <si>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</si>
  <si>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</si>
  <si>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</si>
  <si>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</si>
  <si>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</si>
  <si>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</si>
  <si>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</si>
  <si>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</si>
  <si>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</si>
  <si>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</si>
  <si>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</si>
  <si>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</si>
  <si>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</si>
  <si>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</si>
  <si>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</si>
  <si>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</si>
  <si>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</si>
  <si>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</si>
  <si>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</si>
  <si>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</si>
  <si>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</si>
  <si>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</si>
  <si>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</si>
  <si>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</si>
  <si>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</si>
  <si>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</si>
  <si>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</si>
  <si>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</si>
  <si>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</si>
  <si>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</si>
  <si>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</si>
  <si>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</si>
  <si>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</si>
  <si>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</si>
  <si>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</si>
  <si>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</si>
  <si>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</si>
  <si>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</si>
  <si>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</si>
  <si>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</si>
  <si>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</si>
  <si>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</si>
  <si>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</si>
  <si>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</si>
  <si>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</si>
  <si>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</si>
  <si>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</si>
  <si>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</si>
  <si>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</si>
  <si>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</si>
  <si>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</si>
  <si>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</si>
  <si>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</si>
  <si>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</si>
  <si>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</si>
  <si>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</si>
  <si>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</si>
  <si>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</si>
  <si>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</si>
  <si>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</si>
  <si>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</si>
  <si>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</si>
  <si>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</si>
  <si>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</si>
  <si>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</si>
  <si>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</si>
  <si>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</si>
  <si>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</si>
  <si>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</si>
  <si>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</si>
  <si>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</si>
  <si>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</si>
  <si>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</si>
  <si>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</si>
  <si>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</si>
  <si>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</si>
  <si>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</si>
  <si>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</si>
  <si>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</si>
  <si>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</si>
  <si>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</si>
  <si>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</si>
  <si>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</si>
  <si>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</si>
  <si>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</si>
  <si>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</si>
  <si>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</si>
  <si>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</si>
  <si>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</si>
  <si>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</si>
  <si>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</si>
  <si>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</si>
  <si>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</si>
  <si>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</si>
  <si>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</si>
  <si>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</si>
  <si>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</si>
  <si>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</si>
  <si>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</si>
  <si>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</si>
  <si>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</si>
  <si>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</si>
  <si>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</si>
  <si>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</si>
  <si>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</si>
  <si>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</si>
  <si>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</si>
  <si>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</si>
  <si>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</si>
  <si>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</si>
  <si>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</si>
  <si>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</si>
  <si>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</si>
  <si>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</si>
  <si>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</si>
  <si>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</si>
  <si>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</si>
  <si>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</si>
  <si>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</si>
  <si>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</si>
  <si>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</si>
  <si>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</si>
  <si>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</si>
  <si>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</si>
  <si>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</si>
  <si>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</si>
  <si>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</si>
  <si>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</si>
  <si>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</si>
  <si>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</si>
  <si>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</si>
  <si>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</si>
  <si>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</si>
  <si>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</si>
  <si>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</si>
  <si>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</si>
  <si>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</si>
  <si>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</si>
  <si>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</si>
  <si>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</si>
  <si>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</si>
  <si>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</si>
  <si>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</si>
  <si>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</si>
  <si>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</si>
  <si>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</si>
  <si>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</si>
  <si>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</si>
  <si>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</si>
  <si>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</si>
  <si>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</si>
  <si>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</si>
  <si>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</si>
  <si>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</si>
  <si>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</si>
  <si>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</si>
  <si>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</si>
  <si>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</si>
  <si>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</si>
  <si>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</si>
  <si>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</si>
  <si>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</si>
  <si>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</si>
  <si>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</si>
  <si>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</si>
  <si>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</si>
  <si>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</si>
  <si>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</si>
  <si>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</si>
  <si>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</si>
  <si>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</si>
  <si>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</si>
  <si>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</si>
  <si>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</si>
  <si>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</si>
  <si>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</si>
  <si>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</si>
  <si>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</si>
  <si>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</si>
  <si>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</si>
  <si>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</si>
  <si>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</si>
  <si>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</si>
  <si>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</si>
  <si>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</si>
  <si>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</si>
  <si>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</si>
  <si>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</si>
  <si>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</si>
  <si>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</si>
  <si>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</si>
  <si>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</si>
  <si>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</si>
  <si>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</si>
  <si>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</si>
  <si>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</si>
  <si>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</si>
  <si>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</si>
  <si>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</si>
  <si>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</si>
  <si>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</si>
  <si>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</si>
  <si>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</si>
  <si>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</si>
  <si>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</si>
  <si>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</si>
  <si>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</si>
  <si>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</si>
  <si>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</si>
  <si>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</si>
  <si>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</si>
  <si>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</si>
  <si>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</si>
  <si>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</si>
  <si>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</si>
  <si>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</si>
  <si>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</si>
  <si>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</si>
  <si>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</si>
  <si>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</si>
  <si>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</si>
  <si>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</si>
  <si>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</si>
  <si>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</si>
  <si>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</si>
  <si>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</si>
  <si>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</si>
  <si>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</si>
  <si>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</si>
  <si>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</si>
  <si>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</si>
  <si>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</si>
  <si>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</si>
  <si>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</si>
  <si>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</si>
  <si>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</si>
  <si>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</si>
  <si>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</si>
  <si>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</si>
  <si>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</si>
  <si>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</si>
  <si>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</si>
  <si>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</si>
  <si>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</si>
  <si>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</si>
  <si>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</si>
  <si>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</si>
  <si>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</si>
  <si>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</si>
  <si>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</si>
  <si>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</si>
  <si>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</si>
  <si>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</si>
  <si>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</si>
  <si>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</si>
  <si>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</si>
  <si>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</si>
  <si>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</si>
  <si>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</si>
  <si>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</si>
  <si>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</si>
  <si>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</si>
  <si>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</si>
  <si>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</si>
  <si>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</si>
  <si>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</si>
  <si>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</si>
  <si>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</si>
  <si>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</si>
  <si>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</si>
  <si>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</si>
  <si>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</si>
  <si>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</si>
  <si>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</si>
  <si>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</si>
  <si>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</si>
  <si>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</si>
  <si>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</si>
  <si>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</si>
  <si>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</si>
  <si>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</si>
  <si>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</si>
  <si>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</si>
  <si>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</si>
  <si>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</si>
  <si>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</si>
  <si>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</si>
  <si>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</si>
  <si>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</si>
  <si>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</si>
  <si>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</si>
  <si>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</si>
  <si>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</si>
  <si>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</si>
  <si>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</si>
  <si>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</si>
  <si>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</si>
  <si>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</si>
  <si>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</si>
  <si>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</si>
  <si>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</si>
  <si>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</si>
  <si>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</si>
  <si>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</si>
  <si>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</si>
  <si>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</si>
  <si>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</si>
  <si>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</si>
  <si>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</si>
  <si>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</si>
  <si>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</si>
  <si>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</si>
  <si>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</si>
  <si>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</si>
  <si>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</si>
  <si>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</si>
  <si>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</si>
  <si>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</si>
  <si>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</si>
  <si>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</si>
  <si>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</si>
  <si>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</si>
  <si>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</si>
  <si>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</si>
  <si>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</si>
  <si>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</si>
  <si>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</si>
  <si>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</si>
  <si>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</si>
  <si>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</si>
  <si>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</si>
  <si>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</si>
  <si>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</si>
  <si>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</si>
  <si>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</si>
  <si>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</si>
  <si>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</si>
  <si>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</si>
  <si>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</si>
  <si>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</si>
  <si>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</si>
  <si>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</si>
  <si>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</si>
  <si>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</si>
  <si>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</si>
  <si>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</si>
  <si>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</si>
  <si>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</si>
  <si>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</si>
  <si>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</si>
  <si>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</si>
  <si>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</si>
  <si>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</si>
  <si>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</si>
  <si>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</si>
  <si>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</si>
  <si>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</si>
  <si>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</si>
  <si>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</si>
  <si>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</si>
  <si>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</si>
  <si>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</si>
  <si>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</si>
  <si>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</si>
  <si>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</si>
  <si>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</si>
  <si>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</si>
  <si>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</si>
  <si>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</si>
  <si>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</si>
  <si>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</si>
  <si>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</si>
  <si>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</si>
  <si>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</si>
  <si>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</si>
  <si>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</si>
  <si>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</si>
  <si>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</si>
  <si>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</si>
  <si>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</si>
  <si>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</si>
  <si>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</si>
  <si>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</si>
  <si>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</si>
  <si>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</si>
  <si>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</si>
  <si>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</si>
  <si>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</si>
  <si>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</si>
  <si>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</si>
  <si>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</si>
  <si>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</si>
  <si>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</si>
  <si>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</si>
  <si>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</si>
  <si>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</si>
  <si>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</si>
  <si>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</si>
  <si>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</si>
  <si>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</si>
  <si>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</si>
  <si>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</si>
  <si>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</si>
  <si>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</si>
  <si>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</si>
  <si>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</si>
  <si>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</si>
  <si>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</si>
  <si>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</si>
  <si>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</si>
  <si>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</si>
  <si>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</si>
  <si>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</si>
  <si>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</si>
  <si>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</si>
  <si>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</si>
  <si>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</si>
  <si>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</si>
  <si>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</si>
  <si>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</si>
  <si>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</si>
  <si>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</si>
  <si>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</si>
  <si>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</si>
  <si>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</si>
  <si>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</si>
  <si>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</si>
  <si>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</si>
  <si>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</si>
  <si>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</si>
  <si>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</si>
  <si>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</si>
  <si>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</si>
  <si>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</si>
  <si>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</si>
  <si>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</si>
  <si>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</si>
  <si>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</si>
  <si>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</si>
  <si>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</si>
  <si>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</si>
  <si>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</si>
  <si>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</si>
  <si>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</si>
  <si>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</si>
  <si>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</si>
  <si>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</si>
  <si>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</si>
  <si>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</si>
  <si>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</si>
  <si>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</si>
  <si>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</si>
  <si>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</si>
  <si>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</si>
  <si>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</si>
  <si>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</si>
  <si>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</si>
  <si>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</si>
  <si>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</si>
  <si>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</si>
  <si>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</si>
  <si>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</si>
  <si>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</si>
  <si>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</si>
  <si>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</si>
  <si>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</si>
  <si>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</si>
  <si>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</si>
  <si>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</si>
  <si>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</si>
  <si>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</si>
  <si>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</si>
  <si>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</si>
  <si>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</si>
  <si>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</si>
  <si>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</si>
  <si>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</si>
  <si>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</si>
  <si>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</si>
  <si>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</si>
  <si>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</si>
  <si>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</si>
  <si>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</si>
  <si>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</si>
  <si>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</si>
  <si>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</si>
  <si>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</si>
  <si>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</si>
  <si>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</si>
  <si>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</si>
  <si>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</si>
  <si>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</si>
  <si>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</si>
  <si>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</si>
  <si>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</si>
  <si>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</si>
  <si>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</si>
  <si>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</si>
  <si>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</si>
  <si>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</si>
  <si>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</si>
  <si>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</si>
  <si>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</si>
  <si>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</si>
  <si>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</si>
  <si>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</si>
  <si>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</si>
  <si>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</si>
  <si>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</si>
  <si>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</si>
  <si>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</si>
  <si>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</si>
  <si>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</si>
  <si>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</si>
  <si>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</si>
  <si>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</si>
  <si>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</si>
  <si>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</si>
  <si>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</si>
  <si>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</si>
  <si>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</si>
  <si>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</si>
  <si>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</si>
  <si>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</si>
  <si>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</si>
  <si>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</si>
  <si>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</si>
  <si>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</si>
  <si>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</si>
  <si>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</si>
  <si>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</si>
  <si>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</si>
  <si>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</si>
  <si>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</si>
  <si>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</si>
  <si>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</si>
  <si>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</si>
  <si>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</si>
  <si>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</si>
  <si>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</si>
  <si>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</si>
  <si>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</si>
  <si>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</si>
  <si>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</si>
  <si>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</si>
  <si>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</si>
  <si>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</si>
  <si>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</si>
  <si>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</si>
  <si>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</si>
  <si>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</si>
  <si>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</si>
  <si>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</si>
  <si>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</si>
  <si>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</si>
  <si>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</si>
  <si>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</si>
  <si>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</si>
  <si>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</si>
  <si>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</si>
  <si>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</si>
  <si>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</si>
  <si>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</si>
  <si>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</si>
  <si>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</si>
  <si>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</si>
  <si>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</si>
  <si>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</si>
  <si>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</si>
  <si>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</si>
  <si>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</si>
  <si>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</si>
  <si>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</si>
  <si>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</si>
  <si>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</si>
  <si>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</si>
  <si>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</si>
  <si>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</si>
  <si>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</si>
  <si>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</si>
  <si>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</si>
  <si>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</si>
  <si>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</si>
  <si>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</si>
  <si>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</si>
  <si>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</si>
  <si>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</si>
  <si>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</si>
  <si>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</si>
  <si>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</si>
  <si>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</si>
  <si>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</si>
  <si>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</si>
  <si>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</si>
  <si>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</si>
  <si>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</si>
  <si>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</si>
  <si>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</si>
  <si>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</si>
  <si>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</si>
  <si>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</si>
  <si>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</si>
  <si>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</si>
  <si>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</si>
  <si>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</si>
  <si>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</si>
  <si>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</si>
  <si>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</si>
  <si>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</si>
  <si>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</si>
  <si>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</si>
  <si>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</si>
  <si>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</si>
  <si>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</si>
  <si>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</si>
  <si>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</si>
  <si>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</si>
  <si>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</si>
  <si>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</si>
  <si>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</si>
  <si>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</si>
  <si>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</si>
  <si>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</si>
  <si>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</si>
  <si>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</si>
  <si>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</si>
  <si>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</si>
  <si>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</si>
  <si>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</si>
  <si>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</si>
  <si>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</si>
  <si>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</si>
  <si>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</si>
  <si>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</si>
  <si>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</si>
  <si>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</si>
  <si>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</si>
  <si>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</si>
  <si>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</si>
  <si>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</si>
  <si>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</si>
  <si>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</si>
  <si>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</si>
  <si>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</si>
  <si>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</si>
  <si>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</si>
  <si>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</si>
  <si>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</si>
  <si>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</si>
  <si>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</si>
  <si>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</si>
  <si>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</si>
  <si>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</si>
  <si>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</si>
  <si>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</si>
  <si>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</si>
  <si>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</si>
  <si>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</si>
  <si>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</si>
  <si>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</si>
  <si>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</si>
  <si>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</si>
  <si>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</si>
  <si>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</si>
  <si>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</si>
  <si>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</si>
  <si>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</si>
  <si>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</si>
  <si>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</si>
  <si>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</si>
  <si>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</si>
  <si>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</si>
  <si>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</si>
  <si>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</si>
  <si>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</si>
  <si>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</si>
  <si>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</si>
  <si>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</si>
  <si>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</si>
  <si>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</si>
  <si>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</si>
  <si>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</si>
  <si>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</si>
  <si>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</si>
  <si>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</si>
  <si>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</si>
  <si>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</si>
  <si>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</si>
  <si>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</si>
  <si>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</si>
  <si>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</si>
  <si>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</si>
  <si>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</si>
  <si>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</si>
  <si>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</si>
  <si>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</si>
  <si>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</si>
  <si>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</si>
  <si>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</si>
  <si>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</si>
  <si>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</si>
  <si>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</si>
  <si>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</si>
  <si>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</si>
  <si>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</si>
  <si>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</si>
  <si>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</si>
  <si>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</si>
  <si>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</si>
  <si>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</si>
  <si>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</si>
  <si>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</si>
  <si>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</si>
  <si>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</si>
  <si>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</si>
  <si>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</si>
  <si>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</si>
  <si>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</si>
  <si>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</si>
  <si>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</si>
  <si>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</si>
  <si>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</si>
  <si>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</si>
  <si>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</si>
  <si>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</si>
  <si>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</si>
  <si>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</si>
  <si>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</si>
  <si>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</si>
  <si>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</si>
  <si>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</si>
  <si>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</si>
  <si>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</si>
  <si>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</si>
  <si>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</si>
  <si>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</si>
  <si>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</si>
  <si>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</si>
  <si>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</si>
  <si>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</si>
  <si>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</si>
  <si>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</si>
  <si>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</si>
  <si>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</si>
  <si>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</si>
  <si>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</si>
  <si>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</si>
  <si>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</si>
  <si>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</si>
  <si>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</si>
  <si>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</si>
  <si>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</si>
  <si>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</si>
  <si>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</si>
  <si>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</si>
  <si>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</si>
  <si>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</si>
  <si>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</si>
  <si>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</si>
  <si>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</si>
  <si>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</si>
  <si>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</si>
  <si>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</si>
  <si>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</si>
  <si>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</si>
  <si>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</si>
  <si>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</si>
  <si>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</si>
  <si>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</si>
  <si>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</si>
  <si>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</si>
  <si>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</si>
  <si>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</si>
  <si>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</si>
  <si>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</si>
  <si>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</si>
  <si>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</si>
  <si>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</si>
  <si>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</si>
  <si>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</si>
  <si>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</si>
  <si>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</si>
  <si>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</si>
  <si>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</si>
  <si>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</si>
  <si>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</si>
  <si>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</si>
  <si>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</si>
  <si>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</si>
  <si>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</si>
  <si>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</si>
  <si>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</si>
  <si>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</si>
  <si>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</si>
  <si>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</si>
  <si>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</si>
  <si>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</si>
  <si>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</si>
  <si>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</si>
  <si>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</si>
  <si>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</si>
  <si>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</si>
  <si>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</si>
  <si>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</si>
  <si>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</si>
  <si>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</si>
  <si>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</si>
  <si>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</si>
  <si>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</si>
  <si>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</si>
  <si>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</si>
  <si>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</si>
  <si>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</si>
  <si>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</si>
  <si>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</si>
  <si>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</si>
  <si>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</si>
  <si>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</si>
  <si>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</si>
  <si>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</si>
  <si>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</si>
  <si>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</si>
  <si>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</si>
  <si>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</si>
  <si>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</si>
  <si>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</si>
  <si>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</si>
  <si>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</si>
  <si>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</si>
  <si>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</si>
  <si>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</si>
  <si>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</si>
  <si>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</si>
  <si>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</si>
  <si>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</si>
  <si>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</si>
  <si>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</si>
  <si>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</si>
  <si>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</si>
  <si>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</si>
  <si>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</si>
  <si>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</si>
  <si>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</si>
  <si>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</si>
  <si>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</si>
  <si>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</si>
  <si>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</si>
  <si>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</si>
  <si>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</si>
  <si>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</si>
  <si>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</si>
  <si>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</si>
  <si>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</si>
  <si>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</si>
  <si>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</si>
  <si>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</si>
  <si>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</si>
  <si>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</si>
  <si>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</si>
  <si>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</si>
  <si>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</si>
  <si>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</si>
  <si>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</si>
  <si>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</si>
  <si>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</si>
  <si>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</si>
  <si>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</si>
  <si>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</si>
  <si>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</si>
  <si>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</si>
  <si>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</si>
  <si>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</si>
  <si>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</si>
  <si>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</si>
  <si>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</si>
  <si>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</si>
  <si>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</si>
  <si>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</si>
  <si>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</si>
  <si>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</si>
  <si>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</si>
  <si>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</si>
  <si>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</si>
  <si>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</si>
  <si>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</si>
  <si>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</si>
  <si>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</si>
  <si>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</si>
  <si>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</si>
  <si>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</si>
  <si>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</si>
  <si>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</si>
  <si>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</si>
  <si>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</si>
  <si>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</si>
  <si>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</si>
  <si>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</si>
  <si>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</si>
  <si>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</si>
  <si>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</si>
  <si>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</si>
  <si>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</si>
  <si>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</si>
  <si>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</si>
  <si>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</si>
  <si>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</si>
  <si>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</si>
  <si>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</si>
  <si>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</si>
  <si>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</si>
  <si>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</si>
  <si>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</si>
  <si>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</si>
  <si>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</si>
  <si>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</si>
  <si>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</si>
  <si>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</si>
  <si>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</si>
  <si>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</si>
  <si>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</si>
  <si>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</si>
  <si>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</si>
  <si>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</si>
  <si>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</si>
  <si>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</si>
  <si>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</si>
  <si>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</si>
  <si>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</si>
  <si>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</si>
  <si>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</si>
  <si>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</si>
  <si>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</si>
  <si>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</si>
  <si>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</si>
  <si>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</si>
  <si>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</si>
  <si>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</si>
  <si>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</si>
  <si>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</si>
  <si>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</si>
  <si>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</si>
  <si>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</si>
  <si>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</si>
  <si>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</si>
  <si>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</si>
  <si>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</si>
  <si>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</si>
  <si>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</si>
  <si>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</si>
  <si>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</si>
  <si>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</si>
  <si>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</si>
  <si>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</si>
  <si>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</si>
  <si>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</si>
  <si>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</si>
  <si>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</si>
  <si>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</si>
  <si>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</si>
  <si>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</si>
  <si>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</si>
  <si>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</si>
  <si>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</si>
  <si>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</si>
  <si>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</si>
  <si>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</si>
  <si>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</si>
  <si>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</si>
  <si>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</si>
  <si>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</si>
  <si>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</si>
  <si>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</si>
  <si>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</si>
  <si>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</si>
  <si>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</si>
  <si>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</si>
  <si>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</si>
  <si>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</si>
  <si>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</si>
  <si>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</si>
  <si>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</si>
  <si>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</si>
  <si>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</si>
  <si>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</si>
  <si>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</si>
  <si>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</si>
  <si>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</si>
  <si>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</si>
  <si>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</si>
  <si>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</si>
  <si>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</si>
  <si>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</si>
  <si>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</si>
  <si>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</si>
  <si>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</si>
  <si>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</si>
  <si>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</si>
  <si>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</si>
  <si>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</si>
  <si>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</si>
  <si>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</si>
  <si>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</si>
  <si>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</si>
  <si>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</si>
  <si>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</si>
  <si>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</si>
  <si>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</si>
  <si>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</si>
  <si>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</si>
  <si>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</si>
  <si>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</si>
  <si>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</si>
  <si>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</si>
  <si>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</si>
  <si>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</si>
  <si>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</si>
  <si>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</si>
  <si>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</si>
  <si>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</si>
  <si>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</si>
  <si>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</si>
  <si>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</si>
  <si>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</si>
  <si>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</si>
  <si>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</si>
  <si>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</si>
  <si>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</si>
  <si>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</si>
  <si>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</si>
  <si>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</si>
  <si>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</si>
  <si>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</si>
  <si>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</si>
  <si>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</si>
  <si>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</si>
  <si>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</si>
  <si>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</si>
  <si>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</si>
  <si>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</si>
  <si>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</si>
  <si>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</si>
  <si>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</si>
  <si>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</si>
  <si>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</si>
  <si>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</si>
  <si>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</si>
  <si>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</si>
  <si>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</si>
  <si>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</si>
  <si>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</si>
  <si>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</si>
  <si>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</si>
  <si>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</si>
  <si>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</si>
  <si>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</si>
  <si>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</si>
  <si>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</si>
  <si>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</si>
  <si>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</si>
  <si>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</si>
  <si>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</si>
  <si>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</si>
  <si>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</si>
  <si>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</si>
  <si>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</si>
  <si>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</si>
  <si>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</si>
  <si>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</si>
  <si>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</si>
  <si>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</si>
  <si>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</si>
  <si>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</si>
  <si>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</si>
  <si>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</si>
  <si>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</si>
  <si>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</si>
  <si>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</si>
  <si>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</si>
  <si>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</si>
  <si>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</si>
  <si>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</si>
  <si>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</si>
  <si>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</si>
  <si>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</si>
  <si>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</si>
  <si>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</si>
  <si>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</si>
  <si>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</si>
  <si>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</si>
  <si>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</si>
  <si>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</si>
  <si>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</si>
  <si>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</si>
  <si>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</si>
  <si>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</si>
  <si>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</si>
  <si>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</si>
  <si>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</si>
  <si>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</si>
  <si>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</si>
  <si>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</si>
  <si>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</si>
  <si>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</si>
  <si>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</si>
  <si>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</si>
  <si>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</si>
  <si>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</si>
  <si>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</si>
  <si>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</si>
  <si>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</si>
  <si>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</si>
  <si>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</si>
  <si>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</si>
  <si>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</si>
  <si>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</si>
  <si>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</si>
  <si>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</si>
  <si>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</si>
  <si>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</si>
  <si>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</si>
  <si>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</si>
  <si>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</si>
  <si>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</si>
  <si>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</si>
  <si>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</si>
  <si>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</si>
  <si>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</si>
  <si>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</si>
  <si>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</si>
  <si>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</si>
  <si>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</si>
  <si>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</si>
  <si>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</si>
  <si>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</si>
  <si>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</si>
  <si>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</si>
  <si>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</si>
  <si>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</si>
  <si>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</si>
  <si>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</si>
  <si>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</si>
  <si>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</si>
  <si>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</si>
  <si>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</si>
  <si>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</si>
  <si>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</si>
  <si>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</si>
  <si>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</si>
  <si>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</si>
  <si>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</si>
  <si>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</si>
  <si>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</si>
  <si>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</si>
  <si>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</si>
  <si>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</si>
  <si>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</si>
  <si>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</si>
  <si>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</si>
  <si>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</si>
  <si>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</si>
  <si>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</si>
  <si>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</si>
  <si>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</si>
  <si>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</si>
  <si>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</si>
  <si>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</si>
  <si>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</si>
  <si>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</si>
  <si>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</si>
  <si>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</si>
  <si>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</si>
  <si>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</si>
  <si>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</si>
  <si>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</si>
  <si>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</si>
  <si>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</si>
  <si>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</si>
  <si>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</si>
  <si>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</si>
  <si>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</si>
  <si>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</si>
  <si>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</si>
  <si>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</si>
  <si>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</si>
  <si>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</si>
  <si>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</si>
  <si>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</si>
  <si>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</si>
  <si>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</si>
  <si>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</si>
  <si>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</si>
  <si>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</si>
  <si>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</si>
  <si>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</si>
  <si>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</si>
  <si>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</si>
  <si>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</si>
  <si>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</si>
  <si>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</si>
  <si>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</si>
  <si>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</si>
  <si>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</si>
  <si>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</si>
  <si>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</si>
  <si>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</si>
  <si>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</si>
  <si>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</si>
  <si>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</si>
  <si>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</si>
  <si>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</si>
  <si>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</si>
  <si>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</si>
  <si>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</si>
  <si>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</si>
  <si>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</si>
  <si>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</si>
  <si>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</si>
  <si>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</si>
  <si>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</si>
  <si>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</si>
  <si>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</si>
  <si>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</si>
  <si>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</si>
  <si>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</si>
  <si>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</si>
  <si>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</si>
  <si>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</si>
  <si>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</si>
  <si>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</si>
  <si>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</si>
  <si>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</si>
  <si>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</si>
  <si>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</si>
  <si>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</si>
  <si>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</si>
  <si>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</si>
  <si>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</si>
  <si>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</si>
  <si>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</si>
  <si>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</si>
  <si>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</si>
  <si>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</si>
  <si>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</si>
  <si>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</si>
  <si>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</si>
  <si>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</si>
  <si>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</si>
  <si>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</si>
  <si>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</si>
  <si>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</si>
  <si>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</si>
  <si>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</si>
  <si>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</si>
  <si>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</si>
  <si>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</si>
  <si>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</si>
  <si>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</si>
  <si>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</si>
  <si>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</si>
  <si>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</si>
  <si>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</si>
  <si>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</si>
  <si>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</si>
  <si>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</si>
  <si>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</si>
  <si>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</si>
  <si>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</si>
  <si>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</si>
  <si>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</si>
  <si>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</si>
  <si>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</si>
  <si>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</si>
  <si>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</si>
  <si>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</si>
  <si>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</si>
  <si>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</si>
  <si>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</si>
  <si>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</si>
  <si>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</si>
  <si>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</si>
  <si>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</si>
  <si>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</si>
  <si>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</si>
  <si>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</si>
  <si>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</si>
  <si>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</si>
  <si>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</si>
  <si>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</si>
  <si>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</si>
  <si>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</si>
  <si>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</si>
  <si>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</si>
  <si>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</si>
  <si>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</si>
  <si>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</si>
  <si>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</si>
  <si>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</si>
  <si>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</si>
  <si>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</si>
  <si>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</si>
  <si>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</si>
  <si>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</si>
  <si>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</si>
  <si>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</si>
  <si>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</si>
  <si>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</si>
  <si>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</si>
  <si>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</si>
  <si>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</si>
  <si>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</si>
  <si>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</si>
  <si>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</si>
  <si>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</si>
  <si>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</si>
  <si>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</si>
  <si>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</si>
  <si>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</si>
  <si>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</si>
  <si>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</si>
  <si>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</si>
  <si>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</si>
  <si>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</si>
  <si>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</si>
  <si>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</si>
  <si>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</si>
  <si>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</si>
  <si>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</si>
  <si>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</si>
  <si>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</si>
  <si>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</si>
  <si>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</si>
  <si>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</si>
  <si>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</si>
  <si>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</si>
  <si>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</si>
  <si>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</si>
  <si>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</si>
  <si>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</si>
  <si>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</si>
  <si>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</si>
  <si>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</si>
  <si>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</si>
  <si>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</si>
  <si>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</si>
  <si>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</si>
  <si>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</si>
  <si>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</si>
  <si>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</si>
  <si>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</si>
  <si>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</si>
  <si>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</si>
  <si>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</si>
  <si>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</si>
  <si>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</si>
  <si>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</si>
  <si>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</si>
  <si>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</si>
  <si>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</si>
  <si>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</si>
  <si>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</si>
  <si>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</si>
  <si>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</si>
  <si>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</si>
  <si>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</si>
  <si>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</si>
  <si>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</si>
  <si>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</si>
  <si>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</si>
  <si>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</si>
  <si>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</si>
  <si>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</si>
  <si>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</si>
  <si>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</si>
  <si>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</si>
  <si>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</si>
  <si>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</si>
  <si>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</si>
  <si>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</si>
  <si>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</si>
  <si>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</si>
  <si>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</si>
  <si>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</si>
  <si>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</si>
  <si>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</si>
  <si>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</si>
  <si>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</si>
  <si>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</si>
  <si>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</si>
  <si>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</si>
  <si>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</si>
  <si>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</si>
  <si>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</si>
  <si>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</si>
  <si>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</si>
  <si>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</si>
  <si>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</si>
  <si>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</si>
  <si>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</si>
  <si>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</si>
  <si>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</si>
  <si>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</si>
  <si>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</si>
  <si>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</si>
  <si>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</si>
  <si>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</si>
  <si>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</si>
  <si>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</si>
  <si>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</si>
  <si>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</si>
  <si>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</si>
  <si>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</si>
  <si>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</si>
  <si>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</si>
  <si>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</si>
  <si>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</si>
  <si>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</si>
  <si>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</si>
  <si>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</si>
  <si>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</si>
  <si>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</si>
  <si>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</si>
  <si>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</si>
  <si>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</si>
  <si>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</si>
  <si>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</si>
  <si>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</si>
  <si>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</si>
  <si>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</si>
  <si>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</si>
  <si>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</si>
  <si>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</si>
  <si>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</si>
  <si>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</si>
  <si>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</si>
  <si>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</si>
  <si>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</si>
  <si>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</si>
  <si>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</si>
  <si>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</si>
  <si>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</si>
  <si>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</si>
  <si>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</si>
  <si>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</si>
  <si>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</si>
  <si>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</si>
  <si>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</si>
  <si>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</si>
  <si>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</si>
  <si>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</si>
  <si>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</si>
  <si>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</si>
  <si>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</si>
  <si>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</si>
  <si>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</si>
  <si>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</si>
  <si>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</si>
  <si>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</si>
  <si>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</si>
  <si>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</si>
  <si>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</si>
  <si>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</si>
  <si>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</si>
  <si>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</si>
  <si>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</si>
  <si>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</si>
  <si>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</si>
  <si>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</si>
  <si>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</si>
  <si>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</si>
  <si>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</si>
  <si>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</si>
  <si>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</si>
  <si>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</si>
  <si>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</si>
  <si>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</si>
  <si>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</si>
  <si>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</si>
  <si>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</si>
  <si>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</si>
  <si>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</si>
  <si>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</si>
  <si>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</si>
  <si>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</si>
  <si>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</si>
  <si>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</si>
  <si>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</si>
  <si>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</si>
  <si>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</si>
  <si>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</si>
  <si>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</si>
  <si>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</si>
  <si>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</si>
  <si>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</si>
  <si>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</si>
  <si>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</si>
  <si>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</si>
  <si>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</si>
  <si>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</si>
  <si>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</si>
  <si>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</si>
  <si>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</si>
  <si>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</si>
  <si>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</si>
  <si>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</si>
  <si>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</si>
  <si>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</si>
  <si>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</si>
  <si>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</si>
  <si>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</si>
  <si>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</si>
  <si>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</si>
  <si>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</si>
  <si>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</si>
  <si>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</si>
  <si>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</si>
  <si>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</si>
  <si>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</si>
  <si>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</si>
  <si>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</si>
  <si>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</si>
  <si>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</si>
  <si>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</si>
  <si>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</si>
  <si>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</si>
  <si>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</si>
  <si>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</si>
  <si>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</si>
  <si>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</si>
  <si>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</si>
  <si>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</si>
  <si>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</si>
  <si>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</si>
  <si>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</si>
  <si>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</si>
  <si>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</si>
  <si>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</si>
  <si>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</si>
  <si>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</si>
  <si>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</si>
  <si>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</si>
  <si>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</si>
  <si>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</si>
  <si>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</si>
  <si>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</si>
  <si>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</si>
  <si>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</si>
  <si>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</si>
  <si>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</si>
  <si>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</si>
  <si>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</si>
  <si>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</si>
  <si>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</si>
  <si>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</si>
  <si>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</si>
  <si>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</si>
  <si>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</si>
  <si>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</si>
  <si>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</si>
  <si>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</si>
  <si>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</si>
  <si>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</si>
  <si>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</si>
  <si>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</si>
  <si>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</si>
  <si>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</si>
  <si>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</si>
  <si>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</si>
  <si>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</si>
  <si>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</si>
  <si>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</si>
  <si>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</si>
  <si>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</si>
  <si>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</si>
  <si>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</si>
  <si>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</si>
  <si>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</si>
  <si>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</si>
  <si>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</si>
  <si>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</si>
  <si>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</si>
  <si>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</si>
  <si>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</si>
  <si>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</si>
  <si>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</si>
  <si>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</si>
  <si>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</si>
  <si>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</si>
  <si>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</si>
  <si>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</si>
  <si>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</si>
  <si>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</si>
  <si>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</si>
  <si>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</si>
  <si>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</si>
  <si>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</si>
  <si>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</si>
  <si>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</si>
  <si>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</si>
  <si>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</si>
  <si>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</si>
  <si>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</si>
  <si>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</si>
  <si>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</si>
  <si>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</si>
  <si>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</si>
  <si>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</si>
  <si>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</si>
  <si>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</si>
  <si>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</si>
  <si>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</si>
  <si>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</si>
  <si>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</si>
  <si>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</si>
  <si>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</si>
  <si>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</si>
  <si>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</si>
  <si>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</si>
  <si>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</si>
  <si>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</si>
  <si>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</si>
  <si>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</si>
  <si>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</si>
  <si>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</si>
  <si>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</si>
  <si>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</si>
  <si>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</si>
  <si>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</si>
  <si>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</si>
  <si>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</si>
  <si>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</si>
  <si>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</si>
  <si>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</si>
  <si>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</si>
  <si>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</si>
  <si>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</si>
  <si>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</si>
  <si>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</si>
  <si>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</si>
  <si>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</si>
  <si>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</si>
  <si>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</si>
  <si>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</si>
  <si>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</si>
  <si>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</si>
  <si>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</si>
  <si>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</si>
  <si>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</si>
  <si>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</si>
  <si>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</si>
  <si>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</si>
  <si>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</si>
  <si>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</si>
  <si>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</si>
  <si>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</si>
  <si>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</si>
  <si>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</si>
  <si>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</si>
  <si>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</si>
  <si>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</si>
  <si>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</si>
  <si>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</si>
  <si>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</si>
  <si>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</si>
  <si>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</si>
  <si>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</si>
  <si>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</si>
  <si>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</si>
  <si>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</si>
  <si>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</si>
  <si>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</si>
  <si>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</si>
  <si>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</si>
  <si>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</si>
  <si>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</si>
  <si>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</si>
  <si>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</si>
  <si>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</si>
  <si>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</si>
  <si>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</si>
  <si>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</si>
  <si>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</si>
  <si>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</si>
  <si>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</si>
  <si>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</si>
  <si>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</si>
  <si>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</si>
  <si>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</si>
  <si>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</si>
  <si>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</si>
  <si>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</si>
  <si>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</si>
  <si>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</si>
  <si>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</si>
  <si>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</si>
  <si>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</si>
  <si>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</si>
  <si>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</si>
  <si>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</si>
  <si>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</si>
  <si>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</si>
  <si>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</si>
  <si>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</si>
  <si>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</si>
  <si>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</si>
  <si>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</si>
  <si>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</si>
  <si>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</si>
  <si>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</si>
  <si>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</si>
  <si>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</si>
  <si>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</si>
  <si>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</si>
  <si>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</si>
  <si>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</si>
  <si>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</si>
  <si>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</si>
  <si>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</si>
  <si>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</si>
  <si>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</si>
  <si>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</si>
  <si>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</si>
  <si>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</si>
  <si>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</si>
  <si>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</si>
  <si>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</si>
  <si>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</si>
  <si>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</si>
  <si>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</si>
  <si>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</si>
  <si>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</si>
  <si>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</si>
  <si>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</si>
  <si>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</si>
  <si>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</si>
  <si>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</si>
  <si>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</si>
  <si>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</si>
  <si>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</si>
  <si>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</si>
  <si>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</si>
  <si>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</si>
  <si>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</si>
  <si>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</si>
  <si>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</si>
  <si>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</si>
  <si>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</si>
  <si>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</si>
  <si>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</si>
  <si>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</si>
  <si>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</si>
  <si>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</si>
  <si>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</si>
  <si>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</si>
  <si>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</si>
  <si>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</si>
  <si>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</si>
  <si>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</si>
  <si>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</si>
  <si>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</si>
  <si>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</si>
  <si>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</si>
  <si>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</si>
  <si>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</si>
  <si>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</si>
  <si>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</si>
  <si>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</si>
  <si>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</si>
  <si>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</si>
  <si>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</si>
  <si>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</si>
  <si>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</si>
  <si>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</si>
  <si>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</si>
  <si>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</si>
  <si>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</si>
  <si>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</si>
  <si>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</si>
  <si>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</si>
  <si>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</si>
  <si>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</si>
  <si>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</si>
  <si>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</si>
  <si>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</si>
  <si>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</si>
  <si>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</si>
  <si>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</si>
  <si>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</si>
  <si>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</si>
  <si>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</si>
  <si>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</si>
  <si>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</si>
  <si>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</si>
  <si>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</si>
  <si>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</si>
  <si>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</si>
  <si>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</si>
  <si>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</si>
  <si>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</si>
  <si>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</si>
  <si>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</si>
  <si>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</si>
  <si>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</si>
  <si>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</si>
  <si>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</si>
  <si>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</si>
  <si>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</si>
  <si>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</si>
  <si>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</si>
  <si>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</si>
  <si>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</si>
  <si>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</si>
  <si>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</si>
  <si>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</si>
  <si>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</si>
  <si>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</si>
  <si>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</si>
  <si>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</si>
  <si>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</si>
  <si>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</si>
  <si>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</si>
  <si>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</si>
  <si>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</si>
  <si>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</si>
  <si>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</si>
  <si>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</si>
  <si>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</si>
  <si>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</si>
  <si>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</si>
  <si>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</si>
  <si>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</si>
  <si>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</si>
  <si>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</si>
  <si>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</si>
  <si>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</si>
  <si>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</si>
  <si>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</si>
  <si>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</si>
  <si>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</si>
  <si>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</si>
  <si>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</si>
  <si>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</si>
  <si>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</si>
  <si>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</si>
  <si>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</si>
  <si>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</si>
  <si>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</si>
  <si>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</si>
  <si>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</si>
  <si>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</si>
  <si>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</si>
  <si>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</si>
  <si>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</si>
  <si>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</si>
  <si>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</si>
  <si>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</si>
  <si>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</si>
  <si>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</si>
  <si>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</si>
  <si>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</si>
  <si>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</si>
  <si>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</si>
  <si>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</si>
  <si>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</si>
  <si>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</si>
  <si>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</si>
  <si>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</si>
  <si>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</si>
  <si>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</si>
  <si>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</si>
  <si>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</si>
  <si>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</si>
  <si>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</si>
  <si>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</si>
  <si>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</si>
  <si>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</si>
  <si>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</si>
  <si>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</si>
  <si>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</si>
  <si>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</si>
  <si>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</si>
  <si>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</si>
  <si>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</si>
  <si>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</si>
  <si>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</si>
  <si>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</si>
  <si>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</si>
  <si>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</si>
  <si>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</si>
  <si>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</si>
  <si>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</si>
  <si>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</si>
  <si>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</si>
  <si>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</si>
  <si>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</si>
  <si>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</si>
  <si>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</si>
  <si>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</si>
  <si>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</si>
  <si>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</si>
  <si>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</si>
  <si>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</si>
  <si>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</si>
  <si>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</si>
  <si>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</si>
  <si>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</si>
  <si>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</si>
  <si>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</si>
  <si>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</si>
  <si>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</si>
  <si>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</si>
  <si>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</si>
  <si>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</si>
  <si>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</si>
  <si>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</si>
  <si>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</si>
  <si>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</si>
  <si>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</si>
  <si>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</si>
  <si>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</si>
  <si>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</si>
  <si>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</si>
  <si>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</si>
  <si>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</si>
  <si>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</si>
  <si>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</si>
  <si>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</si>
  <si>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</si>
  <si>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</si>
  <si>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</si>
  <si>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</si>
  <si>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</si>
  <si>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</si>
  <si>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</si>
  <si>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</si>
  <si>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</si>
  <si>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</si>
  <si>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</si>
  <si>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</si>
  <si>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</si>
  <si>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</si>
  <si>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</si>
  <si>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</si>
  <si>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</si>
  <si>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</si>
  <si>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</si>
  <si>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</si>
  <si>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</si>
  <si>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</si>
  <si>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</si>
  <si>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</si>
  <si>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</si>
  <si>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</si>
  <si>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</si>
  <si>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</si>
  <si>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</si>
  <si>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</si>
  <si>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</si>
  <si>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</si>
  <si>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</si>
  <si>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</si>
  <si>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</si>
  <si>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</si>
  <si>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</si>
  <si>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</si>
  <si>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</si>
  <si>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</si>
  <si>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</si>
  <si>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</si>
  <si>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</si>
  <si>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</si>
  <si>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</si>
  <si>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</si>
  <si>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</si>
  <si>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</si>
  <si>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</si>
  <si>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</si>
  <si>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</si>
  <si>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</si>
  <si>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</si>
  <si>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</si>
  <si>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</si>
  <si>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</si>
  <si>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</si>
  <si>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</si>
  <si>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</si>
  <si>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</si>
  <si>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</si>
  <si>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</si>
  <si>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</si>
  <si>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</si>
  <si>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</si>
  <si>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</si>
  <si>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</si>
  <si>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</si>
  <si>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</si>
  <si>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</si>
  <si>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</si>
  <si>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</si>
  <si>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</si>
  <si>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</si>
  <si>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</si>
  <si>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</si>
  <si>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</si>
  <si>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</si>
  <si>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</si>
  <si>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</si>
  <si>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</si>
  <si>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</si>
  <si>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</si>
  <si>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</si>
  <si>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</si>
  <si>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</si>
  <si>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</si>
  <si>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</si>
  <si>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</si>
  <si>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</si>
  <si>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</si>
  <si>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</si>
  <si>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</si>
  <si>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</si>
  <si>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</si>
  <si>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</si>
  <si>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</si>
  <si>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</si>
  <si>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</si>
  <si>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</si>
  <si>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</si>
  <si>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</si>
  <si>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</si>
  <si>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</si>
  <si>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</si>
  <si>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</si>
  <si>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</si>
  <si>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</si>
  <si>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</si>
  <si>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</si>
  <si>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</si>
  <si>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</si>
  <si>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</si>
  <si>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</si>
  <si>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</si>
  <si>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</si>
  <si>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</si>
  <si>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</si>
  <si>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</si>
  <si>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</si>
  <si>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</si>
  <si>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</si>
  <si>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</si>
  <si>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</si>
  <si>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</si>
  <si>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</si>
  <si>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</si>
  <si>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</si>
  <si>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</si>
  <si>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</si>
  <si>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</si>
  <si>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</si>
  <si>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</si>
  <si>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</si>
  <si>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</si>
  <si>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</si>
  <si>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</si>
  <si>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</si>
  <si>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</si>
  <si>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</si>
  <si>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</si>
  <si>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</si>
  <si>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</si>
  <si>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</si>
  <si>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</si>
  <si>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</si>
  <si>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</si>
  <si>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</si>
  <si>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</si>
  <si>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</si>
  <si>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</si>
  <si>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</si>
  <si>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</si>
  <si>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</si>
  <si>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</si>
  <si>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</si>
  <si>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</si>
  <si>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</si>
  <si>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</si>
  <si>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</si>
  <si>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</si>
  <si>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</si>
  <si>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</si>
  <si>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</si>
  <si>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</si>
  <si>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</si>
  <si>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</si>
  <si>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</si>
  <si>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</si>
  <si>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</si>
  <si>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</si>
  <si>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</si>
  <si>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</si>
  <si>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</si>
  <si>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</si>
  <si>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</si>
  <si>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</si>
  <si>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</si>
  <si>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</si>
  <si>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</si>
  <si>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</si>
  <si>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</si>
  <si>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</si>
  <si>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</si>
  <si>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</si>
  <si>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</si>
  <si>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</si>
  <si>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</si>
  <si>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</si>
  <si>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</si>
  <si>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</si>
  <si>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</si>
  <si>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</si>
  <si>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</si>
  <si>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</si>
  <si>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</si>
  <si>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</si>
  <si>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</si>
  <si>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</si>
  <si>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</si>
  <si>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</si>
  <si>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</si>
  <si>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</si>
  <si>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</si>
  <si>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</si>
  <si>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</si>
  <si>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</si>
  <si>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</si>
  <si>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</si>
  <si>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</si>
  <si>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</si>
  <si>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</si>
  <si>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</si>
  <si>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</si>
  <si>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</si>
  <si>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</si>
  <si>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</si>
  <si>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</si>
  <si>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</si>
  <si>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</si>
  <si>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</si>
  <si>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</si>
  <si>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</si>
  <si>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</si>
  <si>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</si>
  <si>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</si>
  <si>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</si>
  <si>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</si>
  <si>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</si>
  <si>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</si>
  <si>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</si>
  <si>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</si>
  <si>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</si>
  <si>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</si>
  <si>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</si>
  <si>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</si>
  <si>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</si>
  <si>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</si>
  <si>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</si>
  <si>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</si>
  <si>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</si>
  <si>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</si>
  <si>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</si>
  <si>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</si>
  <si>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</si>
  <si>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</si>
  <si>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</si>
  <si>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</si>
  <si>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</si>
  <si>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</si>
  <si>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</si>
  <si>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</si>
  <si>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</si>
  <si>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</si>
  <si>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</si>
  <si>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</si>
  <si>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</si>
  <si>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</si>
  <si>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</si>
  <si>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</si>
  <si>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</si>
  <si>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</si>
  <si>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</si>
  <si>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</si>
  <si>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</si>
  <si>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</si>
  <si>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</si>
  <si>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</si>
  <si>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</si>
  <si>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</si>
  <si>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</si>
  <si>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</si>
  <si>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</si>
  <si>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</si>
  <si>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</si>
  <si>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</si>
  <si>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</si>
  <si>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</si>
  <si>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</si>
  <si>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</si>
  <si>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</si>
  <si>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</si>
  <si>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</si>
  <si>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</si>
  <si>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</si>
  <si>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</si>
  <si>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</si>
  <si>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</si>
  <si>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</si>
  <si>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</si>
  <si>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</si>
  <si>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</si>
  <si>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</si>
  <si>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</si>
  <si>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</si>
  <si>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</si>
  <si>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</si>
  <si>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</si>
  <si>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</si>
  <si>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</si>
  <si>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</si>
  <si>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</si>
  <si>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</si>
  <si>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</si>
  <si>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</si>
  <si>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</si>
  <si>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</si>
  <si>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</si>
  <si>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</si>
  <si>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</si>
  <si>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</si>
  <si>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</si>
  <si>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</si>
  <si>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</si>
  <si>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</si>
  <si>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</si>
  <si>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</si>
  <si>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</si>
  <si>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</si>
  <si>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</si>
  <si>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</si>
  <si>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</si>
  <si>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</si>
  <si>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</si>
  <si>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</si>
  <si>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</si>
  <si>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</si>
  <si>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</si>
  <si>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</si>
  <si>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</si>
  <si>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</si>
  <si>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</si>
  <si>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</si>
  <si>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</si>
  <si>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</si>
  <si>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</si>
  <si>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</si>
  <si>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</si>
  <si>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</si>
  <si>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</si>
  <si>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</si>
  <si>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</si>
  <si>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</si>
  <si>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</si>
  <si>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</si>
  <si>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</si>
  <si>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</si>
  <si>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</si>
  <si>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</si>
  <si>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</si>
  <si>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</si>
  <si>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</si>
  <si>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</si>
  <si>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</si>
  <si>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</si>
  <si>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</si>
  <si>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</si>
  <si>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</si>
  <si>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</si>
  <si>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</si>
  <si>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</si>
  <si>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</si>
  <si>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</si>
  <si>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</si>
  <si>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</si>
  <si>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</si>
  <si>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</si>
  <si>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</si>
  <si>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</si>
  <si>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</si>
  <si>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</si>
  <si>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</si>
  <si>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</si>
  <si>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</si>
  <si>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</si>
  <si>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</si>
  <si>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</si>
  <si>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</si>
  <si>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</si>
  <si>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</si>
  <si>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</si>
  <si>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</si>
  <si>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</si>
  <si>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</si>
  <si>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</si>
  <si>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</si>
  <si>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</si>
  <si>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</si>
  <si>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</si>
  <si>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</si>
  <si>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</si>
  <si>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</si>
  <si>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</si>
  <si>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</si>
  <si>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</si>
  <si>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</si>
  <si>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</si>
  <si>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</si>
  <si>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</si>
  <si>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</si>
  <si>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</si>
  <si>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</si>
  <si>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</si>
  <si>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</si>
  <si>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</si>
  <si>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</si>
  <si>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</si>
  <si>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</si>
  <si>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</si>
  <si>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</si>
  <si>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</si>
  <si>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</si>
  <si>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</si>
  <si>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</si>
  <si>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</si>
  <si>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</si>
  <si>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</si>
  <si>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</si>
  <si>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</si>
  <si>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</si>
  <si>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</si>
  <si>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</si>
  <si>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</si>
  <si>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</si>
  <si>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</si>
  <si>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</si>
  <si>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</si>
  <si>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</si>
  <si>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</si>
  <si>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</si>
  <si>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</si>
  <si>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</si>
  <si>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</si>
  <si>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</si>
  <si>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</si>
  <si>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</si>
  <si>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</si>
  <si>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</si>
  <si>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</si>
  <si>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</si>
  <si>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</si>
  <si>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</si>
  <si>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</si>
  <si>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</si>
  <si>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</si>
  <si>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</si>
  <si>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</si>
  <si>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</si>
  <si>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</si>
  <si>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</si>
  <si>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</si>
  <si>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</si>
  <si>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</si>
  <si>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</si>
  <si>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</si>
  <si>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</si>
  <si>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</si>
  <si>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</si>
  <si>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</si>
  <si>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</si>
  <si>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</si>
  <si>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</si>
  <si>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</si>
  <si>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</si>
  <si>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</si>
  <si>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</si>
  <si>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</si>
  <si>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</si>
  <si>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</si>
  <si>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</si>
  <si>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</si>
  <si>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</si>
  <si>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</si>
  <si>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</si>
  <si>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</si>
  <si>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</si>
  <si>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</si>
  <si>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</si>
  <si>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</si>
  <si>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</si>
  <si>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</si>
  <si>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</si>
  <si>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</si>
  <si>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</si>
  <si>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</si>
  <si>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</si>
  <si>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</si>
  <si>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</si>
  <si>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</si>
  <si>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</si>
  <si>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</si>
  <si>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</si>
  <si>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</si>
  <si>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</si>
  <si>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</si>
  <si>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</si>
  <si>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</si>
  <si>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</si>
  <si>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</si>
  <si>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</si>
  <si>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</si>
  <si>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</si>
  <si>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</si>
  <si>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</si>
  <si>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</si>
  <si>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</si>
  <si>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</si>
  <si>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</si>
  <si>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</si>
  <si>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</si>
  <si>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</si>
  <si>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</si>
  <si>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</si>
  <si>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</si>
  <si>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</si>
  <si>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</si>
  <si>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</si>
  <si>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</si>
  <si>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</si>
  <si>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</si>
  <si>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</si>
  <si>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</si>
  <si>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</si>
  <si>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</si>
  <si>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</si>
  <si>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</si>
  <si>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</si>
  <si>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</si>
  <si>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</si>
  <si>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</si>
  <si>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</si>
  <si>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</si>
  <si>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</si>
  <si>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</si>
  <si>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</si>
  <si>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</si>
  <si>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</si>
  <si>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</si>
  <si>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</si>
  <si>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</si>
  <si>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</si>
  <si>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</si>
  <si>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</si>
  <si>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</si>
  <si>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</si>
  <si>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</si>
  <si>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</si>
  <si>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</si>
  <si>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</si>
  <si>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</si>
  <si>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</si>
  <si>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</si>
  <si>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</si>
  <si>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</si>
  <si>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</si>
  <si>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</si>
  <si>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</si>
  <si>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</si>
  <si>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</si>
  <si>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</si>
  <si>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</si>
  <si>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</si>
  <si>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</si>
  <si>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</si>
  <si>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</si>
  <si>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</si>
  <si>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</si>
  <si>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</si>
  <si>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</si>
  <si>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</si>
  <si>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</si>
  <si>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</si>
  <si>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</si>
  <si>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</si>
  <si>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</si>
  <si>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</si>
  <si>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</si>
  <si>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</si>
  <si>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</si>
  <si>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</si>
  <si>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</si>
  <si>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</si>
  <si>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</si>
  <si>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</si>
  <si>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</si>
  <si>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</si>
  <si>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</si>
  <si>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</si>
  <si>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</si>
  <si>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</si>
  <si>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</si>
  <si>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</si>
  <si>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</si>
  <si>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</si>
  <si>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</si>
  <si>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</si>
  <si>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</si>
  <si>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</si>
  <si>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</si>
  <si>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</si>
  <si>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</si>
  <si>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</si>
  <si>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</si>
  <si>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</si>
  <si>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</si>
  <si>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</si>
  <si>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</si>
  <si>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</si>
  <si>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</si>
  <si>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</si>
  <si>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</si>
  <si>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</si>
  <si>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</si>
  <si>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</si>
  <si>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</si>
  <si>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</si>
  <si>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</si>
  <si>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</si>
  <si>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</si>
  <si>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</si>
  <si>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</si>
  <si>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</si>
  <si>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</si>
  <si>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</si>
  <si>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</si>
  <si>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</si>
  <si>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</si>
  <si>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</si>
  <si>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</si>
  <si>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</si>
  <si>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</si>
  <si>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</si>
  <si>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</si>
  <si>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</si>
  <si>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</si>
  <si>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</si>
  <si>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</si>
  <si>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</si>
  <si>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</si>
  <si>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</si>
  <si>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</si>
  <si>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</si>
  <si>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</si>
  <si>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</si>
  <si>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</si>
  <si>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</si>
  <si>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</si>
  <si>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</si>
  <si>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</si>
  <si>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</si>
  <si>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</si>
  <si>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</si>
  <si>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</si>
  <si>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</si>
  <si>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</si>
  <si>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</si>
  <si>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</si>
  <si>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</si>
  <si>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</si>
  <si>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</si>
  <si>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</si>
  <si>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</si>
  <si>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</si>
  <si>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</si>
  <si>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</si>
  <si>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</si>
  <si>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</si>
  <si>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</si>
  <si>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</si>
  <si>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</si>
  <si>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</si>
  <si>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</si>
  <si>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</si>
  <si>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</si>
  <si>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</si>
  <si>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</si>
  <si>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</si>
  <si>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</si>
  <si>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</si>
  <si>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</si>
  <si>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</si>
  <si>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</si>
  <si>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</si>
  <si>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</si>
  <si>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</si>
  <si>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</si>
  <si>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</si>
  <si>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</si>
  <si>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</si>
  <si>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</si>
  <si>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</si>
  <si>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</si>
  <si>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</si>
  <si>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</si>
  <si>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</si>
  <si>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</si>
  <si>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</si>
  <si>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</si>
  <si>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</si>
  <si>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</si>
  <si>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</si>
  <si>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</si>
  <si>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</si>
  <si>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</si>
  <si>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</si>
  <si>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</si>
  <si>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</si>
  <si>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</si>
  <si>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</si>
  <si>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</si>
  <si>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</si>
  <si>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</si>
  <si>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</si>
  <si>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</si>
  <si>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</si>
  <si>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</si>
  <si>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</si>
  <si>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</si>
  <si>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</si>
  <si>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</si>
  <si>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</si>
  <si>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</si>
  <si>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</si>
  <si>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</si>
  <si>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</si>
  <si>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</si>
  <si>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</si>
  <si>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</si>
  <si>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</si>
  <si>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</si>
  <si>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</si>
  <si>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</si>
  <si>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</si>
  <si>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</si>
  <si>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</si>
  <si>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</si>
  <si>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</si>
  <si>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</si>
  <si>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</si>
  <si>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</si>
  <si>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</si>
  <si>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</si>
  <si>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</si>
  <si>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</si>
  <si>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</si>
  <si>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</si>
  <si>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</si>
  <si>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</si>
  <si>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</si>
  <si>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</si>
  <si>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</si>
  <si>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</si>
  <si>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</si>
  <si>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</si>
  <si>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</si>
  <si>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</si>
  <si>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</si>
  <si>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</si>
  <si>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</si>
  <si>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</si>
  <si>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</si>
  <si>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</si>
  <si>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</si>
  <si>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</si>
  <si>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</si>
  <si>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</si>
  <si>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</si>
  <si>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</si>
  <si>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</si>
  <si>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</si>
  <si>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</si>
  <si>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</si>
  <si>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</si>
  <si>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</si>
  <si>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</si>
  <si>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</si>
  <si>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</si>
  <si>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</si>
  <si>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</si>
  <si>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</si>
  <si>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</si>
  <si>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</si>
  <si>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</si>
  <si>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</si>
  <si>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</si>
  <si>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</si>
  <si>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</si>
  <si>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</si>
  <si>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</si>
  <si>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</si>
  <si>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</si>
  <si>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</si>
  <si>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</si>
  <si>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</si>
  <si>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</si>
  <si>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</si>
  <si>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</si>
  <si>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</si>
  <si>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</si>
  <si>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</si>
  <si>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</si>
  <si>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</si>
  <si>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</si>
  <si>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</si>
  <si>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</si>
  <si>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</si>
  <si>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</si>
  <si>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</si>
  <si>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</si>
  <si>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</si>
  <si>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</si>
  <si>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</si>
  <si>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</si>
  <si>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</si>
  <si>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</si>
  <si>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</si>
  <si>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</si>
  <si>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</si>
  <si>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</si>
  <si>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</si>
  <si>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</si>
  <si>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</si>
  <si>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</si>
  <si>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</si>
  <si>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</si>
  <si>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</si>
  <si>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</si>
  <si>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</si>
  <si>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</si>
  <si>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</si>
  <si>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</si>
  <si>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</si>
  <si>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</si>
  <si>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</si>
  <si>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</si>
  <si>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</si>
  <si>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</si>
  <si>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</si>
  <si>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</si>
  <si>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</si>
  <si>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</si>
  <si>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</si>
  <si>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</si>
  <si>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</si>
  <si>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</si>
  <si>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</si>
  <si>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</si>
  <si>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</si>
  <si>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</si>
  <si>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</si>
  <si>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</si>
  <si>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</si>
  <si>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</si>
  <si>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</si>
  <si>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</si>
  <si>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</si>
  <si>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</si>
  <si>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</si>
  <si>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</si>
  <si>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</si>
  <si>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</si>
  <si>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</si>
  <si>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</si>
  <si>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</si>
  <si>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</si>
  <si>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</si>
  <si>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</si>
  <si>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</si>
  <si>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</si>
  <si>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</si>
  <si>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</si>
  <si>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</si>
  <si>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</si>
  <si>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</si>
  <si>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</si>
  <si>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</si>
  <si>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</si>
  <si>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</si>
  <si>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</si>
  <si>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</si>
  <si>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</si>
  <si>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</si>
  <si>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</si>
  <si>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</si>
  <si>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</si>
  <si>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</si>
  <si>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</si>
  <si>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</si>
  <si>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</si>
  <si>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</si>
  <si>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</si>
  <si>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</si>
  <si>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</si>
  <si>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</si>
  <si>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</si>
  <si>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</si>
  <si>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</si>
  <si>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</si>
  <si>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</si>
  <si>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</si>
  <si>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</si>
  <si>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</si>
  <si>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</si>
  <si>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</si>
  <si>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</si>
  <si>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</si>
  <si>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</si>
  <si>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</si>
  <si>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</si>
  <si>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</si>
  <si>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</si>
  <si>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</si>
  <si>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</si>
  <si>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</si>
  <si>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</si>
  <si>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</si>
  <si>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</si>
  <si>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</si>
  <si>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</si>
  <si>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</si>
  <si>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</si>
  <si>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</si>
  <si>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</si>
  <si>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</si>
  <si>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</si>
  <si>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</si>
  <si>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</si>
  <si>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</si>
  <si>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</si>
  <si>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</si>
  <si>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</si>
  <si>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</si>
  <si>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</si>
  <si>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</si>
  <si>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</si>
  <si>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</si>
  <si>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</si>
  <si>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</si>
  <si>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</si>
  <si>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</si>
  <si>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</si>
  <si>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</si>
  <si>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</si>
  <si>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</si>
  <si>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</si>
  <si>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</si>
  <si>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</si>
  <si>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</si>
  <si>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</si>
  <si>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</si>
  <si>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</si>
  <si>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</si>
  <si>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</si>
  <si>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</si>
  <si>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</si>
  <si>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</si>
  <si>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</si>
  <si>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</si>
  <si>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</si>
  <si>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</si>
  <si>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</si>
  <si>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</si>
  <si>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</si>
  <si>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</si>
  <si>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</si>
  <si>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</si>
  <si>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</si>
  <si>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</si>
  <si>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</si>
  <si>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</si>
  <si>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</si>
  <si>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</si>
  <si>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</si>
  <si>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</si>
  <si>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</si>
  <si>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</si>
  <si>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</si>
  <si>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</si>
  <si>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</si>
  <si>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</si>
  <si>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</si>
  <si>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</si>
  <si>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</si>
  <si>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</si>
  <si>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</si>
  <si>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</si>
  <si>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</si>
  <si>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</si>
  <si>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</si>
  <si>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</si>
  <si>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</si>
  <si>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</si>
  <si>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</si>
  <si>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</si>
  <si>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</si>
  <si>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</si>
  <si>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</si>
  <si>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</si>
  <si>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</si>
  <si>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</si>
  <si>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</si>
  <si>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</si>
  <si>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</si>
  <si>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</si>
  <si>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</si>
  <si>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</si>
  <si>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</si>
  <si>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</si>
  <si>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</si>
  <si>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</si>
  <si>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</si>
  <si>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</si>
  <si>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</si>
  <si>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</si>
  <si>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</si>
  <si>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</si>
  <si>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</si>
  <si>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</si>
  <si>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</si>
  <si>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</si>
  <si>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</si>
  <si>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</si>
  <si>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</si>
  <si>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</si>
  <si>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</si>
  <si>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</si>
  <si>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</si>
  <si>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</si>
  <si>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</si>
  <si>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</si>
  <si>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</si>
  <si>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</si>
  <si>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</si>
  <si>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</si>
  <si>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</si>
  <si>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</si>
  <si>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</si>
  <si>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</si>
  <si>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</si>
  <si>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</si>
  <si>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</si>
  <si>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</si>
  <si>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</si>
  <si>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</si>
  <si>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</si>
  <si>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</si>
  <si>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</si>
  <si>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</si>
  <si>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</si>
  <si>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</si>
  <si>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</si>
  <si>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</si>
  <si>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</si>
  <si>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</si>
  <si>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</si>
  <si>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</si>
  <si>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</si>
  <si>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</si>
  <si>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</si>
  <si>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</si>
  <si>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</si>
  <si>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</si>
  <si>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</si>
  <si>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</si>
  <si>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</si>
  <si>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</si>
  <si>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</si>
  <si>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</si>
  <si>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</si>
  <si>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</si>
  <si>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</si>
  <si>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</si>
  <si>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</si>
  <si>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</si>
  <si>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</si>
  <si>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</si>
  <si>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</si>
  <si>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</si>
  <si>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</si>
  <si>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</si>
  <si>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</si>
  <si>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</si>
  <si>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</si>
  <si>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</si>
  <si>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</si>
  <si>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</si>
  <si>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</si>
  <si>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</si>
  <si>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</si>
  <si>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</si>
  <si>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</si>
  <si>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</si>
  <si>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</si>
  <si>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</si>
  <si>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</si>
  <si>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</si>
  <si>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</si>
  <si>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</si>
  <si>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</si>
  <si>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</si>
  <si>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</si>
  <si>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</si>
  <si>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</si>
  <si>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</si>
  <si>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</si>
  <si>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</si>
  <si>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</si>
  <si>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</si>
  <si>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</si>
  <si>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</si>
  <si>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</si>
  <si>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</si>
  <si>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</si>
  <si>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</si>
  <si>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</si>
  <si>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</si>
  <si>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</si>
  <si>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</si>
  <si>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</si>
  <si>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</si>
  <si>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</si>
  <si>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</si>
  <si>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</si>
  <si>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</si>
  <si>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</si>
  <si>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</si>
  <si>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</si>
  <si>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</si>
  <si>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</si>
  <si>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</si>
  <si>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</si>
  <si>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</si>
  <si>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</si>
  <si>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</si>
  <si>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</si>
  <si>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</si>
  <si>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</si>
  <si>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</si>
  <si>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</si>
  <si>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</si>
  <si>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</si>
  <si>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</si>
  <si>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</si>
  <si>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</si>
  <si>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</si>
  <si>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</si>
  <si>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</si>
  <si>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</si>
  <si>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</si>
  <si>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</si>
  <si>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</si>
  <si>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</si>
  <si>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</si>
  <si>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</si>
  <si>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</si>
  <si>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</si>
  <si>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</si>
  <si>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</si>
  <si>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</si>
  <si>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</si>
  <si>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</si>
  <si>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</si>
  <si>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</si>
  <si>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</si>
  <si>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</si>
  <si>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</si>
  <si>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</si>
  <si>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</si>
  <si>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</si>
  <si>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</si>
  <si>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</si>
  <si>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</si>
  <si>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</si>
  <si>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</si>
  <si>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</si>
  <si>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</si>
  <si>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</si>
  <si>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</si>
  <si>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</si>
  <si>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</si>
  <si>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</si>
  <si>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</si>
  <si>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</si>
  <si>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</si>
  <si>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</si>
  <si>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</si>
  <si>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</si>
  <si>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</si>
  <si>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</si>
  <si>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</si>
  <si>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</si>
  <si>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</si>
  <si>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</si>
  <si>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</si>
  <si>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</si>
  <si>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</si>
  <si>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</si>
  <si>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</si>
  <si>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</si>
  <si>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</si>
  <si>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</si>
  <si>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</si>
  <si>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</si>
  <si>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</si>
  <si>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</si>
  <si>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</si>
  <si>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</si>
  <si>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</si>
  <si>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</si>
  <si>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</si>
  <si>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</si>
  <si>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</si>
  <si>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</si>
  <si>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</si>
  <si>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</si>
  <si>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</si>
  <si>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</si>
  <si>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</si>
  <si>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</si>
  <si>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</si>
  <si>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</si>
  <si>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</si>
  <si>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</si>
  <si>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</si>
  <si>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</si>
  <si>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</si>
  <si>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</si>
  <si>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</si>
  <si>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</si>
  <si>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</si>
  <si>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</si>
  <si>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</si>
  <si>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</si>
  <si>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</si>
  <si>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</si>
  <si>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</si>
  <si>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</si>
  <si>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</si>
  <si>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</si>
  <si>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</si>
  <si>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</si>
  <si>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</si>
  <si>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</si>
  <si>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</si>
  <si>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</si>
  <si>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</si>
  <si>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</si>
  <si>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</si>
  <si>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</si>
  <si>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</si>
  <si>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</si>
  <si>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</si>
  <si>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</si>
  <si>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</si>
  <si>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</si>
  <si>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</si>
  <si>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</si>
  <si>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</si>
  <si>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</si>
  <si>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</si>
  <si>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</si>
  <si>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</si>
  <si>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</si>
  <si>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</si>
  <si>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</si>
  <si>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</si>
  <si>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</si>
  <si>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</si>
  <si>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</si>
  <si>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</si>
  <si>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</si>
  <si>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</si>
  <si>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</si>
  <si>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</si>
  <si>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</si>
  <si>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</si>
  <si>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</si>
  <si>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</si>
  <si>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</si>
  <si>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</si>
  <si>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</si>
  <si>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</si>
  <si>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</si>
  <si>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</si>
  <si>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</si>
  <si>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</si>
  <si>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</si>
  <si>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</si>
  <si>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</si>
  <si>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</si>
  <si>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</si>
  <si>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</si>
  <si>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</si>
  <si>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</si>
  <si>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</si>
  <si>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</si>
  <si>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</si>
  <si>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</si>
  <si>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</si>
  <si>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</si>
  <si>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</si>
  <si>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</si>
  <si>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</si>
  <si>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</si>
  <si>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</si>
  <si>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</si>
  <si>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</si>
  <si>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</si>
  <si>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</si>
  <si>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</si>
  <si>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</si>
  <si>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</si>
  <si>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</si>
  <si>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</si>
  <si>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</si>
  <si>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</si>
  <si>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</si>
  <si>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</si>
  <si>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</si>
  <si>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</si>
  <si>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</si>
  <si>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</si>
  <si>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</si>
  <si>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</si>
  <si>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</si>
  <si>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</si>
  <si>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</si>
  <si>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</si>
  <si>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</si>
  <si>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</si>
  <si>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</si>
  <si>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</si>
  <si>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</si>
  <si>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</si>
  <si>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</si>
  <si>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</si>
  <si>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</si>
  <si>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</si>
  <si>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</si>
  <si>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</si>
  <si>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</si>
  <si>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</si>
  <si>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</si>
  <si>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</si>
  <si>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</si>
  <si>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</si>
  <si>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</si>
  <si>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</si>
  <si>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</si>
  <si>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</si>
  <si>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</si>
  <si>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</si>
  <si>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</si>
  <si>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</si>
  <si>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</si>
  <si>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</si>
  <si>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</si>
  <si>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</si>
  <si>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</si>
  <si>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</si>
  <si>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</si>
  <si>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</si>
  <si>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</si>
  <si>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</si>
  <si>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</si>
  <si>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</si>
  <si>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</si>
  <si>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</si>
  <si>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</si>
  <si>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</si>
  <si>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</si>
  <si>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</si>
  <si>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</si>
  <si>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</si>
  <si>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</si>
  <si>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</si>
  <si>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</si>
  <si>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</si>
  <si>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</si>
  <si>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</si>
  <si>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</si>
  <si>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</si>
  <si>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</si>
  <si>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</si>
  <si>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</si>
  <si>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</si>
  <si>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</si>
  <si>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</si>
  <si>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</si>
  <si>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</si>
  <si>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</si>
  <si>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</si>
  <si>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</si>
  <si>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</si>
  <si>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</si>
  <si>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</si>
  <si>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</si>
  <si>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</si>
  <si>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</si>
  <si>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</si>
  <si>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</si>
  <si>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</si>
  <si>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</si>
  <si>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</si>
  <si>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</si>
  <si>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</si>
  <si>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</si>
  <si>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</si>
  <si>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</si>
  <si>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</si>
  <si>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</si>
  <si>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</si>
  <si>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</si>
  <si>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</si>
  <si>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</si>
  <si>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</si>
  <si>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</si>
  <si>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</si>
  <si>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</si>
  <si>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</si>
  <si>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</si>
  <si>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</si>
  <si>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</si>
  <si>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</si>
  <si>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</si>
  <si>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</si>
  <si>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</si>
  <si>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</si>
  <si>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</si>
  <si>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</si>
  <si>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</si>
  <si>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</si>
  <si>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</si>
  <si>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</si>
  <si>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</si>
  <si>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</si>
  <si>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</si>
  <si>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</si>
  <si>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</si>
  <si>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</si>
  <si>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</si>
  <si>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</si>
  <si>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</si>
  <si>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</si>
  <si>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</si>
  <si>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</si>
  <si>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</si>
  <si>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</si>
  <si>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</si>
  <si>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</si>
  <si>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</si>
  <si>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</si>
  <si>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</si>
  <si>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</si>
  <si>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</si>
  <si>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</si>
  <si>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</si>
  <si>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</si>
  <si>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</si>
  <si>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</si>
  <si>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</si>
  <si>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</si>
  <si>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</si>
  <si>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</si>
  <si>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</si>
  <si>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</si>
  <si>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</si>
  <si>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</si>
  <si>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</si>
  <si>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</si>
  <si>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</si>
  <si>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</si>
  <si>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</si>
  <si>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</si>
  <si>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</si>
  <si>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</si>
  <si>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</si>
  <si>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</si>
  <si>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</si>
  <si>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</si>
  <si>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</si>
  <si>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</si>
  <si>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</si>
  <si>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</si>
  <si>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</si>
  <si>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</si>
  <si>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</si>
  <si>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</si>
  <si>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</si>
  <si>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</si>
  <si>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</si>
  <si>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</si>
  <si>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</si>
  <si>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</si>
  <si>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</si>
  <si>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</si>
  <si>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</si>
  <si>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</si>
  <si>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</si>
  <si>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</si>
  <si>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</si>
  <si>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</si>
  <si>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</si>
  <si>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</si>
  <si>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</si>
  <si>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</si>
  <si>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</si>
  <si>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</si>
  <si>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</si>
  <si>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</si>
  <si>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</si>
  <si>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</si>
  <si>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</si>
  <si>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</si>
  <si>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</si>
  <si>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</si>
  <si>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</si>
  <si>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</si>
  <si>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</si>
  <si>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</si>
  <si>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</si>
  <si>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</si>
  <si>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</si>
  <si>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</si>
  <si>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</si>
  <si>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</si>
  <si>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</si>
  <si>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</si>
  <si>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</si>
  <si>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</si>
  <si>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</si>
  <si>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</si>
  <si>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</si>
  <si>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</si>
  <si>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</si>
  <si>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</si>
  <si>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</si>
  <si>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</si>
  <si>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</si>
  <si>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</si>
  <si>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</si>
  <si>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</si>
  <si>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</si>
  <si>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</si>
  <si>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</si>
  <si>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</si>
  <si>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</si>
  <si>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</si>
  <si>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</si>
  <si>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</si>
  <si>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</si>
  <si>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</si>
  <si>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</si>
  <si>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</si>
  <si>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</si>
  <si>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</si>
  <si>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</si>
  <si>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</si>
  <si>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</si>
  <si>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</si>
  <si>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</si>
  <si>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</si>
  <si>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</si>
  <si>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</si>
  <si>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</si>
  <si>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</si>
  <si>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</si>
  <si>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</si>
  <si>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</si>
  <si>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</si>
  <si>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</si>
  <si>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</si>
  <si>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</si>
  <si>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</si>
  <si>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</si>
  <si>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</si>
  <si>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</si>
  <si>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</si>
  <si>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</si>
  <si>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</si>
  <si>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</si>
  <si>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</si>
  <si>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</si>
  <si>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</si>
  <si>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</si>
  <si>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</si>
  <si>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</si>
  <si>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</si>
  <si>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</si>
  <si>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</si>
  <si>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</si>
  <si>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</si>
  <si>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</si>
  <si>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</si>
  <si>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</si>
  <si>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</si>
  <si>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</si>
  <si>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</si>
  <si>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</si>
  <si>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</si>
  <si>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</si>
  <si>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</si>
  <si>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</si>
  <si>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</si>
  <si>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</si>
  <si>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</si>
  <si>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</si>
  <si>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</si>
  <si>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</si>
  <si>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</si>
  <si>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</si>
  <si>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</si>
  <si>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</si>
  <si>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</si>
  <si>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</si>
  <si>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</si>
  <si>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</si>
  <si>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</si>
  <si>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</si>
  <si>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</si>
  <si>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</si>
  <si>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</si>
  <si>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</si>
  <si>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</si>
  <si>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</si>
  <si>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</si>
  <si>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</si>
  <si>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</si>
  <si>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</si>
  <si>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</si>
  <si>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</si>
  <si>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</si>
  <si>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</si>
  <si>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</si>
  <si>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</si>
  <si>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</si>
  <si>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</si>
  <si>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</si>
  <si>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</si>
  <si>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</si>
  <si>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</si>
  <si>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</si>
  <si>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</si>
  <si>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</si>
  <si>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</si>
  <si>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</si>
  <si>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</si>
  <si>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</si>
  <si>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</si>
  <si>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</si>
  <si>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</si>
  <si>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</si>
  <si>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</si>
  <si>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</si>
  <si>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</si>
  <si>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</si>
  <si>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</si>
  <si>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</si>
  <si>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</si>
  <si>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</si>
  <si>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</si>
  <si>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</si>
  <si>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</si>
  <si>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</si>
  <si>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</si>
  <si>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</si>
  <si>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</si>
  <si>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</si>
  <si>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</si>
  <si>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</si>
  <si>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</si>
  <si>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</si>
  <si>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</si>
  <si>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</si>
  <si>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</si>
  <si>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</si>
  <si>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</si>
  <si>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</si>
  <si>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</si>
  <si>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</si>
  <si>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</si>
  <si>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</si>
  <si>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</si>
  <si>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</si>
  <si>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</si>
  <si>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</si>
  <si>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</si>
  <si>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</si>
  <si>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</si>
  <si>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</si>
  <si>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</si>
  <si>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</si>
  <si>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</si>
  <si>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</si>
  <si>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</si>
  <si>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</si>
  <si>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</si>
  <si>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</si>
  <si>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</si>
  <si>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</si>
  <si>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</si>
  <si>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</si>
  <si>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</si>
  <si>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</si>
  <si>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</si>
  <si>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</si>
  <si>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</si>
  <si>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</si>
  <si>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</si>
  <si>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</si>
  <si>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</si>
  <si>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</si>
  <si>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</si>
  <si>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</si>
  <si>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</si>
  <si>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</si>
  <si>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</si>
  <si>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</si>
  <si>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</si>
  <si>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</si>
  <si>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</si>
  <si>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</si>
  <si>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</si>
  <si>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</si>
  <si>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</si>
  <si>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</si>
  <si>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</si>
  <si>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</si>
  <si>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</si>
  <si>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</si>
  <si>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</si>
  <si>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</si>
  <si>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</si>
  <si>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</si>
  <si>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</si>
  <si>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</si>
  <si>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</si>
  <si>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</si>
  <si>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</si>
  <si>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</si>
  <si>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</si>
  <si>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</si>
  <si>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</si>
  <si>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</si>
  <si>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</si>
  <si>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</si>
  <si>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</si>
  <si>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</si>
  <si>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</si>
  <si>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</si>
  <si>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</si>
  <si>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</si>
  <si>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</si>
  <si>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</si>
  <si>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</si>
  <si>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</si>
  <si>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</si>
  <si>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</si>
  <si>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</si>
  <si>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</si>
  <si>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</si>
  <si>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</si>
  <si>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</si>
  <si>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</si>
  <si>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</si>
  <si>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</si>
  <si>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</si>
  <si>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</si>
  <si>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</si>
  <si>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</si>
  <si>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</si>
  <si>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</si>
  <si>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</si>
  <si>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</si>
  <si>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</si>
  <si>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</si>
  <si>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</si>
  <si>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</si>
  <si>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</si>
  <si>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</si>
  <si>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</si>
  <si>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</si>
  <si>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</si>
  <si>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</si>
  <si>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</si>
  <si>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</si>
  <si>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</si>
  <si>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</si>
  <si>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</si>
  <si>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</si>
  <si>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</si>
  <si>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</si>
  <si>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</si>
  <si>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</si>
  <si>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</si>
  <si>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</si>
  <si>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</si>
  <si>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</si>
  <si>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</si>
  <si>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</si>
  <si>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</si>
  <si>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</si>
  <si>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</si>
  <si>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</si>
  <si>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</si>
  <si>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</si>
  <si>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</si>
  <si>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</si>
  <si>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</si>
  <si>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</si>
  <si>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</si>
  <si>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</si>
  <si>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</si>
  <si>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</si>
  <si>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</si>
  <si>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</si>
  <si>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</si>
  <si>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</si>
  <si>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</si>
  <si>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</si>
  <si>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</si>
  <si>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</si>
  <si>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</si>
  <si>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</si>
  <si>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</si>
  <si>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</si>
  <si>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</si>
  <si>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</si>
  <si>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</si>
  <si>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</si>
  <si>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</si>
  <si>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</si>
  <si>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</si>
  <si>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</si>
  <si>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</si>
  <si>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</si>
  <si>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</si>
  <si>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</si>
  <si>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</si>
  <si>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</si>
  <si>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</si>
  <si>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</si>
  <si>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</si>
  <si>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</si>
  <si>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</si>
  <si>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</si>
  <si>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</si>
  <si>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</si>
  <si>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</si>
  <si>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</si>
  <si>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</si>
  <si>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</si>
  <si>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</si>
  <si>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</si>
  <si>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</si>
  <si>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</si>
  <si>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</si>
  <si>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</si>
  <si>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</si>
  <si>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</si>
  <si>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</si>
  <si>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</si>
  <si>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</si>
  <si>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</si>
  <si>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</si>
  <si>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</si>
  <si>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</si>
  <si>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</si>
  <si>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</si>
  <si>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</si>
  <si>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</si>
  <si>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</si>
  <si>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</si>
  <si>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</si>
  <si>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</si>
  <si>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</si>
  <si>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</si>
  <si>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</si>
  <si>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</si>
  <si>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</si>
  <si>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</si>
  <si>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</si>
  <si>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</si>
  <si>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</si>
  <si>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</si>
  <si>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</si>
  <si>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</si>
  <si>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</si>
  <si>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</si>
  <si>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</si>
  <si>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</si>
  <si>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</si>
  <si>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</si>
  <si>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</si>
  <si>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</si>
  <si>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</si>
  <si>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</si>
  <si>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</si>
  <si>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</si>
  <si>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</si>
  <si>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</si>
  <si>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</si>
  <si>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</si>
  <si>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</si>
  <si>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</si>
  <si>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</si>
  <si>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</si>
  <si>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</si>
  <si>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</si>
  <si>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</si>
  <si>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</si>
  <si>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</si>
  <si>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</si>
  <si>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</si>
  <si>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</si>
  <si>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</si>
  <si>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</si>
  <si>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</si>
  <si>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</si>
  <si>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</si>
  <si>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</si>
  <si>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</si>
  <si>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</si>
  <si>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</si>
  <si>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</si>
  <si>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</si>
  <si>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</si>
  <si>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</si>
  <si>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</si>
  <si>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</si>
  <si>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</si>
  <si>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</si>
  <si>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</si>
  <si>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</si>
  <si>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</si>
  <si>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</si>
  <si>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</si>
  <si>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</si>
  <si>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</si>
  <si>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</si>
  <si>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</si>
  <si>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</si>
  <si>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</si>
  <si>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</si>
  <si>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</si>
  <si>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</si>
  <si>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</si>
  <si>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</si>
  <si>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</si>
  <si>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</si>
  <si>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</si>
  <si>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</si>
  <si>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</si>
  <si>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</si>
  <si>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</si>
  <si>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</si>
  <si>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</si>
  <si>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</si>
  <si>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</si>
  <si>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</si>
  <si>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</si>
  <si>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</si>
  <si>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</si>
  <si>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</si>
  <si>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</si>
  <si>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</si>
  <si>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</si>
  <si>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</si>
  <si>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</si>
  <si>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</si>
  <si>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</si>
  <si>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</si>
  <si>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</si>
  <si>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</si>
  <si>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</si>
  <si>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</si>
  <si>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</si>
  <si>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</si>
  <si>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</si>
  <si>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</si>
  <si>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</si>
  <si>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</si>
  <si>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</si>
  <si>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</si>
  <si>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</si>
  <si>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</si>
  <si>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</si>
  <si>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</si>
  <si>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</si>
  <si>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</si>
  <si>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</si>
  <si>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</si>
  <si>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</si>
  <si>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</si>
  <si>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</si>
  <si>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</si>
  <si>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</si>
  <si>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</si>
  <si>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</si>
  <si>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</si>
  <si>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</si>
  <si>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</si>
  <si>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</si>
  <si>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</si>
  <si>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</si>
  <si>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</si>
  <si>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</si>
  <si>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</si>
  <si>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</si>
  <si>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</si>
  <si>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</si>
  <si>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</si>
  <si>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</si>
  <si>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</si>
  <si>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</si>
  <si>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</si>
  <si>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</si>
  <si>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</si>
  <si>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</si>
  <si>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</si>
  <si>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</si>
  <si>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</si>
  <si>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</si>
  <si>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</si>
  <si>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</si>
  <si>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</si>
  <si>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</si>
  <si>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</si>
  <si>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</si>
  <si>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</si>
  <si>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</si>
  <si>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</si>
  <si>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</si>
  <si>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</si>
  <si>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</si>
  <si>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</si>
  <si>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</si>
  <si>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</si>
  <si>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</si>
  <si>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</si>
  <si>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</si>
  <si>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</si>
  <si>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</si>
  <si>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</si>
  <si>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</si>
  <si>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</si>
  <si>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</si>
  <si>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</si>
  <si>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</si>
  <si>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</si>
  <si>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</si>
  <si>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</si>
  <si>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</si>
  <si>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</si>
  <si>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</si>
  <si>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</si>
  <si>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</si>
  <si>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</si>
  <si>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</si>
  <si>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</si>
  <si>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</si>
  <si>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</si>
  <si>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</si>
  <si>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</si>
  <si>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</si>
  <si>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</si>
  <si>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</si>
  <si>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</si>
  <si>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</si>
  <si>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</si>
  <si>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</si>
  <si>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</si>
  <si>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</si>
  <si>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</si>
  <si>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</si>
  <si>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</si>
  <si>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</si>
  <si>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</si>
  <si>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</si>
  <si>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</si>
  <si>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</si>
  <si>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</si>
  <si>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</si>
  <si>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</si>
  <si>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</si>
  <si>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</si>
  <si>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</si>
  <si>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</si>
  <si>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</si>
  <si>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</si>
  <si>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</si>
  <si>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</si>
  <si>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</si>
  <si>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</si>
  <si>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</si>
  <si>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</si>
  <si>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</si>
  <si>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</si>
  <si>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</si>
  <si>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</si>
  <si>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</si>
  <si>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</si>
  <si>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</si>
  <si>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</si>
  <si>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</si>
  <si>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</si>
  <si>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</si>
  <si>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</si>
  <si>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</si>
  <si>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</si>
  <si>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</si>
  <si>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</si>
  <si>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</si>
  <si>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</si>
  <si>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</si>
  <si>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</si>
  <si>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</si>
  <si>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</si>
  <si>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</si>
  <si>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</si>
  <si>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</si>
  <si>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</si>
  <si>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</si>
  <si>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</si>
  <si>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</si>
  <si>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</si>
  <si>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</si>
  <si>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</si>
  <si>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</si>
  <si>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</si>
  <si>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</si>
  <si>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</si>
  <si>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</si>
  <si>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</si>
  <si>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</si>
  <si>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</si>
  <si>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</si>
  <si>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</si>
  <si>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</si>
  <si>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</si>
  <si>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</si>
  <si>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</si>
  <si>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</si>
  <si>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</si>
  <si>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</si>
  <si>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</si>
  <si>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</si>
  <si>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</si>
  <si>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</si>
  <si>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</si>
  <si>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</si>
  <si>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</si>
  <si>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</si>
  <si>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</si>
  <si>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</si>
  <si>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</si>
  <si>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</si>
  <si>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</si>
  <si>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</si>
  <si>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</si>
  <si>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</si>
  <si>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</si>
  <si>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</si>
  <si>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</si>
  <si>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</si>
  <si>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</si>
  <si>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</si>
  <si>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</si>
  <si>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</si>
  <si>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</si>
  <si>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</si>
  <si>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</si>
  <si>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</si>
  <si>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</si>
  <si>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</si>
  <si>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</si>
  <si>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</si>
  <si>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</si>
  <si>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</si>
  <si>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</si>
  <si>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</si>
  <si>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</si>
  <si>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</si>
  <si>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</si>
  <si>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</si>
  <si>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</si>
  <si>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</si>
  <si>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</si>
  <si>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</si>
  <si>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</si>
  <si>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</si>
  <si>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</si>
  <si>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</si>
  <si>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</si>
  <si>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</si>
  <si>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</si>
  <si>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</si>
  <si>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</si>
  <si>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</si>
  <si>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</si>
  <si>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</si>
  <si>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</si>
  <si>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</si>
  <si>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</si>
  <si>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</si>
  <si>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</si>
  <si>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</si>
  <si>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</si>
  <si>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</si>
  <si>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</si>
  <si>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</si>
  <si>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</si>
  <si>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</si>
  <si>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</si>
  <si>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</si>
  <si>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</si>
  <si>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</si>
  <si>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</si>
  <si>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</si>
  <si>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</si>
  <si>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</si>
  <si>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</si>
  <si>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</si>
  <si>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</si>
  <si>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</si>
  <si>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</si>
  <si>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</si>
  <si>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</si>
  <si>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</si>
  <si>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</si>
  <si>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</si>
  <si>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</si>
  <si>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</si>
  <si>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</si>
  <si>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</si>
  <si>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</si>
  <si>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</si>
  <si>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</si>
  <si>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</si>
  <si>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</si>
  <si>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</si>
  <si>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</si>
  <si>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</si>
  <si>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</si>
  <si>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</si>
  <si>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</si>
  <si>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</si>
  <si>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</si>
  <si>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</si>
  <si>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</si>
  <si>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</si>
  <si>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</si>
  <si>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</si>
  <si>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</si>
  <si>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</si>
  <si>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</si>
  <si>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</si>
  <si>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</si>
  <si>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</si>
  <si>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</si>
  <si>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</si>
  <si>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</si>
  <si>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</si>
  <si>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</si>
  <si>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</si>
  <si>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</si>
  <si>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</si>
  <si>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</si>
  <si>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</si>
  <si>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</si>
  <si>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</si>
  <si>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</si>
  <si>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</si>
  <si>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</si>
  <si>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</si>
  <si>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</si>
  <si>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</si>
  <si>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</si>
  <si>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</si>
  <si>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</si>
  <si>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</si>
  <si>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</si>
  <si>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</si>
  <si>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</si>
  <si>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</si>
  <si>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</si>
  <si>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</si>
  <si>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</si>
  <si>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</si>
  <si>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</si>
  <si>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</si>
  <si>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</si>
  <si>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</si>
  <si>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</si>
  <si>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</si>
  <si>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</si>
  <si>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</si>
  <si>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</si>
  <si>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</si>
  <si>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</si>
  <si>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</si>
  <si>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</si>
  <si>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</si>
  <si>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</si>
  <si>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</si>
  <si>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</si>
  <si>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</si>
  <si>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</si>
  <si>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</si>
  <si>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</si>
  <si>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</si>
  <si>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</si>
  <si>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</si>
  <si>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</si>
  <si>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</si>
  <si>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</si>
  <si>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</si>
  <si>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</si>
  <si>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</si>
  <si>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</si>
  <si>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</si>
  <si>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</si>
  <si>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</si>
  <si>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</si>
  <si>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</si>
  <si>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</si>
  <si>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</si>
  <si>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</si>
  <si>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</si>
  <si>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</si>
  <si>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</si>
  <si>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</si>
  <si>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</si>
  <si>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</si>
  <si>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</si>
  <si>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</si>
  <si>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</si>
  <si>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</si>
  <si>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</si>
  <si>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</si>
  <si>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</si>
  <si>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</si>
  <si>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</si>
  <si>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</si>
  <si>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</si>
  <si>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</si>
  <si>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</si>
  <si>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</si>
  <si>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</si>
  <si>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</si>
  <si>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</si>
  <si>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</si>
  <si>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</si>
  <si>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</si>
  <si>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</si>
  <si>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</si>
  <si>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</si>
  <si>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</si>
  <si>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</si>
  <si>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</si>
  <si>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</si>
  <si>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</si>
  <si>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</si>
  <si>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</si>
  <si>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</si>
  <si>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</si>
  <si>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</si>
  <si>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</si>
  <si>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</si>
  <si>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</si>
  <si>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</si>
  <si>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</si>
  <si>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</si>
  <si>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</si>
  <si>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</si>
  <si>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</si>
  <si>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</si>
  <si>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</si>
  <si>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</si>
  <si>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</si>
  <si>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</si>
  <si>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</si>
  <si>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</si>
  <si>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</si>
  <si>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</si>
  <si>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</si>
  <si>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</si>
  <si>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</si>
  <si>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</si>
  <si>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</si>
  <si>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</si>
  <si>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</si>
  <si>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</si>
  <si>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</si>
  <si>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</si>
  <si>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</si>
  <si>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</si>
  <si>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</si>
  <si>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</si>
  <si>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</si>
  <si>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</si>
  <si>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</si>
  <si>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</si>
  <si>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</si>
  <si>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</si>
  <si>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</si>
  <si>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</si>
  <si>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</si>
  <si>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</si>
  <si>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</si>
  <si>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</si>
  <si>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</si>
  <si>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</si>
  <si>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</si>
  <si>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</si>
  <si>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</si>
  <si>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</si>
  <si>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</si>
  <si>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</si>
  <si>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</si>
  <si>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</si>
  <si>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</si>
  <si>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</si>
  <si>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</si>
  <si>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</si>
  <si>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</si>
  <si>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</si>
  <si>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</si>
  <si>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</si>
  <si>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</si>
  <si>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</si>
  <si>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</si>
  <si>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</si>
  <si>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</si>
  <si>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</si>
  <si>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</si>
  <si>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</si>
  <si>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</si>
  <si>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</si>
  <si>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</si>
  <si>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</si>
  <si>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</si>
  <si>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</si>
  <si>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</si>
  <si>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</si>
  <si>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</si>
  <si>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</si>
  <si>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</si>
  <si>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</si>
  <si>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</si>
  <si>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</si>
  <si>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</si>
  <si>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</si>
  <si>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</si>
  <si>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</si>
  <si>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</si>
  <si>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</si>
  <si>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</si>
  <si>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</si>
  <si>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</si>
  <si>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</si>
  <si>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</si>
  <si>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</si>
  <si>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</si>
  <si>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</si>
  <si>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</si>
  <si>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</si>
  <si>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</si>
  <si>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</si>
  <si>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</si>
  <si>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</si>
  <si>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</si>
  <si>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</si>
  <si>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</si>
  <si>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</si>
  <si>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</si>
  <si>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</si>
  <si>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</si>
  <si>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</si>
  <si>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</si>
  <si>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</si>
  <si>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</si>
  <si>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</si>
  <si>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</si>
  <si>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</si>
  <si>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</si>
  <si>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</si>
  <si>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</si>
  <si>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</si>
  <si>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</si>
  <si>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</si>
  <si>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</si>
  <si>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</si>
  <si>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</si>
  <si>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</si>
  <si>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</si>
  <si>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</si>
  <si>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</si>
  <si>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</si>
  <si>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</si>
  <si>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</si>
  <si>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</si>
  <si>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</si>
  <si>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</si>
  <si>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</si>
  <si>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</si>
  <si>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</si>
  <si>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</si>
  <si>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</si>
  <si>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</si>
  <si>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</si>
  <si>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</si>
  <si>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</si>
  <si>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</si>
  <si>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</si>
  <si>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</si>
  <si>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</si>
  <si>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</si>
  <si>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</si>
  <si>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</si>
  <si>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</si>
  <si>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</si>
  <si>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</si>
  <si>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</si>
  <si>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</si>
  <si>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</si>
  <si>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</si>
  <si>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</si>
  <si>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</si>
  <si>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</si>
  <si>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</si>
  <si>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</si>
  <si>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</si>
  <si>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</si>
  <si>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</si>
  <si>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</si>
  <si>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</si>
  <si>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</si>
  <si>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</si>
  <si>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</si>
  <si>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</si>
  <si>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</si>
  <si>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</si>
  <si>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</si>
  <si>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</si>
  <si>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</si>
  <si>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</si>
  <si>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</si>
  <si>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</si>
  <si>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</si>
  <si>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</si>
  <si>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</si>
  <si>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</si>
  <si>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</si>
  <si>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</si>
  <si>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</si>
  <si>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</si>
  <si>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</si>
  <si>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</si>
  <si>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</si>
  <si>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</si>
  <si>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</si>
  <si>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</si>
  <si>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</si>
  <si>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</si>
  <si>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</si>
  <si>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</si>
  <si>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</si>
  <si>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</si>
  <si>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</si>
  <si>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</si>
  <si>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</si>
  <si>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</si>
  <si>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</si>
  <si>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</si>
  <si>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</si>
  <si>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</si>
  <si>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</si>
  <si>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</si>
  <si>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</si>
  <si>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</si>
  <si>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</si>
  <si>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</si>
  <si>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</si>
  <si>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</si>
  <si>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</si>
  <si>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</si>
  <si>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</si>
  <si>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</si>
  <si>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</si>
  <si>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</si>
  <si>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</si>
  <si>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</si>
  <si>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</si>
  <si>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</si>
  <si>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</si>
  <si>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</si>
  <si>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</si>
  <si>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</si>
  <si>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</si>
  <si>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</si>
  <si>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</si>
  <si>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</si>
  <si>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</si>
  <si>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</si>
  <si>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</si>
  <si>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</si>
  <si>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</si>
  <si>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</si>
  <si>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</si>
  <si>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</si>
  <si>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</si>
  <si>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</si>
  <si>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</si>
  <si>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</si>
  <si>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</si>
  <si>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</si>
  <si>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</si>
  <si>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</si>
  <si>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</si>
  <si>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</si>
  <si>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</si>
  <si>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</si>
  <si>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</si>
  <si>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</si>
  <si>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</si>
  <si>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</si>
  <si>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</si>
  <si>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</si>
  <si>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</si>
  <si>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</si>
  <si>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</si>
  <si>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</si>
  <si>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</si>
  <si>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</si>
  <si>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</si>
  <si>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</si>
  <si>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</si>
  <si>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</si>
  <si>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</si>
  <si>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</si>
  <si>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</si>
  <si>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</si>
  <si>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</si>
  <si>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</si>
  <si>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</si>
  <si>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</si>
  <si>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</si>
  <si>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</si>
  <si>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</si>
  <si>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</si>
  <si>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</si>
  <si>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</si>
  <si>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</si>
  <si>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</si>
  <si>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</si>
  <si>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</si>
  <si>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</si>
  <si>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</si>
  <si>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</si>
  <si>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</si>
  <si>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</si>
  <si>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</si>
  <si>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</si>
  <si>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</si>
  <si>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</si>
  <si>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</si>
  <si>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</si>
  <si>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</si>
  <si>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</si>
  <si>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</si>
  <si>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</si>
  <si>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</si>
  <si>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</si>
  <si>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</si>
  <si>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</si>
  <si>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</si>
  <si>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</si>
  <si>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</si>
  <si>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</si>
  <si>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</si>
  <si>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</si>
  <si>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</si>
  <si>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</si>
  <si>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</si>
  <si>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</si>
  <si>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</si>
  <si>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</si>
  <si>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</si>
  <si>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</si>
  <si>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</si>
  <si>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</si>
  <si>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</si>
  <si>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</si>
  <si>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</si>
  <si>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</si>
  <si>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</si>
  <si>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</si>
  <si>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</si>
  <si>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</si>
  <si>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</si>
  <si>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</si>
  <si>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</si>
  <si>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</si>
  <si>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</si>
  <si>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</si>
  <si>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</si>
  <si>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</si>
  <si>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</si>
  <si>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</si>
  <si>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</si>
  <si>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</si>
  <si>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</si>
  <si>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</si>
  <si>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</si>
  <si>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</si>
  <si>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</si>
  <si>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</si>
  <si>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</si>
  <si>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</si>
  <si>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</si>
  <si>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</si>
  <si>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</si>
  <si>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</si>
  <si>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</si>
  <si>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</si>
  <si>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</si>
  <si>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</si>
  <si>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</si>
  <si>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</si>
  <si>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</si>
  <si>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</si>
  <si>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</si>
  <si>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</si>
  <si>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</si>
  <si>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</si>
  <si>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</si>
  <si>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</si>
  <si>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</si>
  <si>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</si>
  <si>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</si>
  <si>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</si>
  <si>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</si>
  <si>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</si>
  <si>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</si>
  <si>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</si>
  <si>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</si>
  <si>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</si>
  <si>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</si>
  <si>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</si>
  <si>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</si>
  <si>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</si>
  <si>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</si>
  <si>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</si>
  <si>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</si>
  <si>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</si>
  <si>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</si>
  <si>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</si>
  <si>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</si>
  <si>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</si>
  <si>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</si>
  <si>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</si>
  <si>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</si>
  <si>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</si>
  <si>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</si>
  <si>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</si>
  <si>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</si>
  <si>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</si>
  <si>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</si>
  <si>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</si>
  <si>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</si>
  <si>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</si>
  <si>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</si>
  <si>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</si>
  <si>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</si>
  <si>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</si>
  <si>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</si>
  <si>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</si>
  <si>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</si>
  <si>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</si>
  <si>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</si>
  <si>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</si>
  <si>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</si>
  <si>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</si>
  <si>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</si>
  <si>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</si>
  <si>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</si>
  <si>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</si>
  <si>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</si>
  <si>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</si>
  <si>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</si>
  <si>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</si>
  <si>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</si>
  <si>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</si>
  <si>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</si>
  <si>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</si>
  <si>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</si>
  <si>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</si>
  <si>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</si>
  <si>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</si>
  <si>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</si>
  <si>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</si>
  <si>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</si>
  <si>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</si>
  <si>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</si>
  <si>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</si>
  <si>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</si>
  <si>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</si>
  <si>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</si>
  <si>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</si>
  <si>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</si>
  <si>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</si>
  <si>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</si>
  <si>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</si>
  <si>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</si>
  <si>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</si>
  <si>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</si>
  <si>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</si>
  <si>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</si>
  <si>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</si>
  <si>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</si>
  <si>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</si>
  <si>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</si>
  <si>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</si>
  <si>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</si>
  <si>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</si>
  <si>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</si>
  <si>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</si>
  <si>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</si>
  <si>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</si>
  <si>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</si>
  <si>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</si>
  <si>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</si>
  <si>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</si>
  <si>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</si>
  <si>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</si>
  <si>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</si>
  <si>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</si>
  <si>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</si>
  <si>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</si>
  <si>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</si>
  <si>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</si>
  <si>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</si>
  <si>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</si>
  <si>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</si>
  <si>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</si>
  <si>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</si>
  <si>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</si>
  <si>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</si>
  <si>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</si>
  <si>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</si>
  <si>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</si>
  <si>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</si>
  <si>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</si>
  <si>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</si>
  <si>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</si>
  <si>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</si>
  <si>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</si>
  <si>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</si>
  <si>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</si>
  <si>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</si>
  <si>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</si>
  <si>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</si>
  <si>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</si>
  <si>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</si>
  <si>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</si>
  <si>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</si>
  <si>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</si>
  <si>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</si>
  <si>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</si>
  <si>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</si>
  <si>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</si>
  <si>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</si>
  <si>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</si>
  <si>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</si>
  <si>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</si>
  <si>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</si>
  <si>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</si>
  <si>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</si>
  <si>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</si>
  <si>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</si>
  <si>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</si>
  <si>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</si>
  <si>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</si>
  <si>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</si>
  <si>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</si>
  <si>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</si>
  <si>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</si>
  <si>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</si>
  <si>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</si>
  <si>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</si>
  <si>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</si>
  <si>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</si>
  <si>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</si>
  <si>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</si>
  <si>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</si>
  <si>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</si>
  <si>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</si>
  <si>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</si>
  <si>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</si>
  <si>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</si>
  <si>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</si>
  <si>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</si>
  <si>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</si>
  <si>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</si>
  <si>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</si>
  <si>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</si>
  <si>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</si>
  <si>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</si>
  <si>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</si>
  <si>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</si>
  <si>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</si>
  <si>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</si>
  <si>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</si>
  <si>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</si>
  <si>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</si>
  <si>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</si>
  <si>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</si>
  <si>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</si>
  <si>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</si>
  <si>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</si>
  <si>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</si>
  <si>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</si>
  <si>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</si>
  <si>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</si>
  <si>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</si>
  <si>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</si>
  <si>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</si>
  <si>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</si>
  <si>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</si>
  <si>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</si>
  <si>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</si>
  <si>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</si>
  <si>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</si>
  <si>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</si>
  <si>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</si>
  <si>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</si>
  <si>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</si>
  <si>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</si>
  <si>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</si>
  <si>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</si>
  <si>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</si>
  <si>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</si>
  <si>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</si>
  <si>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</si>
  <si>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</si>
  <si>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</si>
  <si>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</si>
  <si>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</si>
  <si>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</si>
  <si>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</si>
  <si>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</si>
  <si>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</si>
  <si>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</si>
  <si>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</si>
  <si>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</si>
  <si>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</si>
  <si>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</si>
  <si>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</si>
  <si>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</si>
  <si>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</si>
  <si>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</si>
  <si>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</si>
  <si>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</si>
  <si>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</si>
  <si>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</si>
  <si>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</si>
  <si>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</si>
  <si>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</si>
  <si>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</si>
  <si>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</si>
  <si>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</si>
  <si>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</si>
  <si>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</si>
  <si>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</si>
  <si>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</si>
  <si>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</si>
  <si>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</si>
  <si>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</si>
  <si>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</si>
  <si>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</si>
  <si>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</si>
  <si>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</si>
  <si>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</si>
  <si>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</si>
  <si>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</si>
  <si>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</si>
  <si>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</si>
  <si>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</si>
  <si>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</si>
  <si>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</si>
  <si>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</si>
  <si>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</si>
  <si>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</si>
  <si>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</si>
  <si>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</si>
  <si>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</si>
  <si>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</si>
  <si>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</si>
  <si>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</si>
  <si>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</si>
  <si>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</si>
  <si>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</si>
  <si>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</si>
  <si>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</si>
  <si>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</si>
  <si>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</si>
  <si>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</si>
  <si>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</si>
  <si>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</si>
  <si>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</si>
  <si>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</si>
  <si>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</si>
  <si>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</si>
  <si>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</si>
  <si>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</si>
  <si>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</si>
  <si>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</si>
  <si>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</si>
  <si>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</si>
  <si>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</si>
  <si>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</si>
  <si>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</si>
  <si>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</si>
  <si>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</si>
  <si>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</si>
  <si>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</si>
  <si>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</si>
  <si>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</si>
  <si>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</si>
  <si>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</si>
  <si>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</si>
  <si>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</si>
  <si>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</si>
  <si>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</si>
  <si>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</si>
  <si>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</si>
  <si>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</si>
  <si>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</si>
  <si>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</si>
  <si>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</si>
  <si>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</si>
  <si>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</si>
  <si>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</si>
  <si>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</si>
  <si>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</si>
  <si>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</si>
  <si>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</si>
  <si>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</si>
  <si>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</si>
  <si>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</si>
  <si>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</si>
  <si>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</si>
  <si>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</si>
  <si>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</si>
  <si>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</si>
  <si>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</si>
  <si>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</si>
  <si>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</si>
  <si>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</si>
  <si>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</si>
  <si>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</si>
  <si>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</si>
  <si>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</si>
  <si>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</si>
  <si>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</si>
  <si>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</si>
  <si>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</si>
  <si>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</si>
  <si>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</si>
  <si>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</si>
  <si>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</si>
  <si>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</si>
  <si>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</si>
  <si>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</si>
  <si>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</si>
  <si>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</si>
  <si>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</si>
  <si>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</si>
  <si>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</si>
  <si>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</si>
  <si>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</si>
  <si>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</si>
  <si>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</si>
  <si>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</si>
  <si>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</si>
  <si>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</si>
  <si>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</si>
  <si>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</si>
  <si>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</si>
  <si>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</si>
  <si>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</si>
  <si>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</si>
  <si>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</si>
  <si>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</si>
  <si>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</si>
  <si>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</si>
  <si>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</si>
  <si>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</si>
  <si>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</si>
  <si>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</si>
  <si>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</si>
  <si>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</si>
  <si>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</si>
  <si>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</si>
  <si>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</si>
  <si>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</si>
  <si>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</si>
  <si>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</si>
  <si>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</si>
  <si>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</si>
  <si>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</si>
  <si>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</si>
  <si>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</si>
  <si>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</si>
  <si>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</si>
  <si>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</si>
  <si>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</si>
  <si>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</si>
  <si>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</si>
  <si>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</si>
  <si>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</si>
  <si>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</si>
  <si>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</si>
  <si>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</si>
  <si>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</si>
  <si>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</si>
  <si>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</si>
  <si>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</si>
  <si>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</si>
  <si>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</si>
  <si>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</si>
  <si>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</si>
  <si>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</si>
  <si>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</si>
  <si>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</si>
  <si>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</si>
  <si>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</si>
  <si>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</si>
  <si>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</si>
  <si>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</si>
  <si>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</si>
  <si>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</si>
  <si>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</si>
  <si>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</si>
  <si>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</si>
  <si>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</si>
  <si>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</si>
  <si>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</si>
  <si>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</si>
  <si>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</si>
  <si>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</si>
  <si>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</si>
  <si>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</si>
  <si>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</si>
  <si>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</si>
  <si>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</si>
  <si>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</si>
  <si>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</si>
  <si>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</si>
  <si>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</si>
  <si>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</si>
  <si>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</si>
  <si>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</si>
  <si>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</si>
  <si>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</si>
  <si>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</si>
  <si>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</si>
  <si>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</si>
  <si>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</si>
  <si>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</si>
  <si>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</si>
  <si>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</si>
  <si>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</si>
  <si>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</si>
  <si>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</si>
  <si>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</si>
  <si>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</si>
  <si>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</si>
  <si>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</si>
  <si>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</si>
  <si>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</si>
  <si>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</si>
  <si>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</si>
  <si>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</si>
  <si>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</si>
  <si>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</si>
  <si>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</si>
  <si>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</si>
  <si>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</si>
  <si>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</si>
  <si>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</si>
  <si>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</si>
  <si>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</si>
  <si>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</si>
  <si>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</si>
  <si>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</si>
  <si>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</si>
  <si>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</si>
  <si>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</si>
  <si>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</si>
  <si>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</si>
  <si>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</si>
  <si>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</si>
  <si>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</si>
  <si>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</si>
  <si>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</si>
  <si>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</si>
  <si>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</si>
  <si>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</si>
  <si>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</si>
  <si>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</si>
  <si>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</si>
  <si>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</si>
  <si>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</si>
  <si>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</si>
  <si>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</si>
  <si>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</si>
  <si>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</si>
  <si>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</si>
  <si>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</si>
  <si>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</si>
  <si>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</si>
  <si>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</si>
  <si>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</si>
  <si>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</si>
  <si>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</si>
  <si>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</si>
  <si>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</si>
  <si>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</si>
  <si>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</si>
  <si>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</si>
  <si>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</si>
  <si>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</si>
  <si>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</si>
  <si>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</si>
  <si>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</si>
  <si>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</si>
  <si>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</si>
  <si>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</si>
  <si>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</si>
  <si>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</si>
  <si>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</si>
  <si>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</si>
  <si>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</si>
  <si>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</si>
  <si>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</si>
  <si>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</si>
  <si>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</si>
  <si>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</si>
  <si>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</si>
  <si>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</si>
  <si>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</si>
  <si>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</si>
  <si>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</si>
  <si>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</si>
  <si>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</si>
  <si>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</si>
  <si>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</si>
  <si>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</si>
  <si>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</si>
  <si>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</si>
  <si>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</si>
  <si>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</si>
  <si>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</si>
  <si>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</si>
  <si>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</si>
  <si>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</si>
  <si>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</si>
  <si>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</si>
  <si>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</si>
  <si>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</si>
  <si>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</si>
  <si>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</si>
  <si>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</si>
  <si>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</si>
  <si>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</si>
  <si>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</si>
  <si>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</si>
  <si>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</si>
  <si>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</si>
  <si>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</si>
  <si>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</si>
  <si>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</si>
  <si>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</si>
  <si>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</si>
  <si>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</si>
  <si>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</si>
  <si>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</si>
  <si>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</si>
  <si>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</si>
  <si>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</si>
  <si>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</si>
  <si>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</si>
  <si>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</si>
  <si>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</si>
  <si>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</si>
  <si>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</si>
  <si>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</si>
  <si>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</si>
  <si>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</si>
  <si>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</si>
  <si>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</si>
  <si>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</si>
  <si>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</si>
  <si>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</si>
  <si>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</si>
  <si>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</si>
  <si>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</si>
  <si>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</si>
  <si>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</si>
  <si>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</si>
  <si>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</si>
  <si>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</si>
  <si>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</si>
  <si>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</si>
  <si>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</si>
  <si>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</si>
  <si>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</si>
  <si>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</si>
  <si>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</si>
  <si>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</si>
  <si>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</si>
  <si>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</si>
  <si>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</si>
  <si>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</si>
  <si>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</si>
  <si>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</si>
  <si>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</si>
  <si>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</si>
  <si>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</si>
  <si>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</si>
  <si>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</si>
  <si>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</si>
  <si>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</si>
  <si>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</si>
  <si>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</si>
  <si>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</si>
  <si>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</si>
  <si>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</si>
  <si>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</si>
  <si>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</si>
  <si>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</si>
  <si>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</si>
  <si>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</si>
  <si>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</si>
  <si>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</si>
  <si>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</si>
  <si>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</si>
  <si>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</si>
  <si>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</si>
  <si>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</si>
  <si>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</si>
  <si>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</si>
  <si>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</si>
  <si>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</si>
  <si>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</si>
  <si>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</si>
  <si>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</si>
  <si>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</si>
  <si>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</si>
  <si>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</si>
  <si>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</si>
  <si>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</si>
  <si>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</si>
  <si>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</si>
  <si>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</si>
  <si>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</si>
  <si>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</si>
  <si>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</si>
  <si>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</si>
  <si>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</si>
  <si>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</si>
  <si>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</si>
  <si>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</si>
  <si>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</si>
  <si>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</si>
  <si>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</si>
  <si>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</si>
  <si>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</si>
  <si>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</si>
  <si>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</si>
  <si>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</si>
  <si>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</si>
  <si>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</si>
  <si>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</si>
  <si>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</si>
  <si>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</si>
  <si>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</si>
  <si>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</si>
  <si>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</si>
  <si>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</si>
  <si>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</si>
  <si>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</si>
  <si>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</si>
  <si>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</si>
  <si>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</si>
  <si>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</si>
  <si>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</si>
  <si>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</si>
  <si>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</si>
  <si>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</si>
  <si>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</si>
  <si>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</si>
  <si>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</si>
  <si>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</si>
  <si>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</si>
  <si>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</si>
  <si>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</si>
  <si>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</si>
  <si>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</si>
  <si>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</si>
  <si>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</si>
  <si>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</si>
  <si>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</si>
  <si>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</si>
  <si>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</si>
  <si>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</si>
  <si>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</si>
  <si>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</si>
  <si>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</si>
  <si>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</si>
  <si>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</si>
  <si>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</si>
  <si>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</si>
  <si>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</si>
  <si>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</si>
  <si>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</si>
  <si>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</si>
  <si>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</si>
  <si>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</si>
  <si>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</si>
  <si>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</si>
  <si>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</si>
  <si>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</si>
  <si>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</si>
  <si>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</si>
  <si>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</si>
  <si>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</si>
  <si>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</si>
  <si>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</si>
  <si>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</si>
  <si>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</si>
  <si>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</si>
  <si>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</si>
  <si>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</si>
  <si>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</si>
  <si>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</si>
  <si>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</si>
  <si>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</si>
  <si>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</si>
  <si>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</si>
  <si>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</si>
  <si>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</si>
  <si>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</si>
  <si>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</si>
  <si>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</si>
  <si>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</si>
  <si>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</si>
  <si>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</si>
  <si>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</si>
  <si>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</si>
  <si>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</si>
  <si>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</si>
  <si>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</si>
  <si>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</si>
  <si>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</si>
  <si>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</si>
  <si>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</si>
  <si>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</si>
  <si>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</si>
  <si>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</si>
  <si>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</si>
  <si>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</si>
  <si>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</si>
  <si>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</si>
  <si>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</si>
  <si>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</si>
  <si>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</si>
  <si>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</si>
  <si>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</si>
  <si>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</si>
  <si>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</si>
  <si>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</si>
  <si>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</si>
  <si>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</si>
  <si>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</si>
  <si>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</si>
  <si>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</si>
  <si>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</si>
  <si>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</si>
  <si>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</si>
  <si>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</si>
  <si>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</si>
  <si>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</si>
  <si>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</si>
  <si>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</si>
  <si>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</si>
  <si>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</si>
  <si>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</si>
  <si>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</si>
  <si>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</si>
  <si>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</si>
  <si>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</si>
  <si>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</si>
  <si>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</si>
  <si>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</si>
  <si>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</si>
  <si>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</si>
  <si>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</si>
  <si>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</si>
  <si>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</si>
  <si>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</si>
  <si>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</si>
  <si>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</si>
  <si>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</si>
  <si>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</si>
  <si>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</si>
  <si>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</si>
  <si>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</si>
  <si>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</si>
  <si>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</si>
  <si>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</si>
  <si>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</si>
  <si>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</si>
  <si>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</si>
  <si>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</si>
  <si>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</si>
  <si>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</si>
  <si>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</si>
  <si>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</si>
  <si>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</si>
  <si>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</si>
  <si>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</si>
  <si>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</si>
  <si>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</si>
  <si>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</si>
  <si>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</si>
  <si>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</si>
  <si>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</si>
  <si>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</si>
  <si>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</si>
  <si>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</si>
  <si>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</si>
  <si>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</si>
  <si>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</si>
  <si>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</si>
  <si>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</si>
  <si>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</si>
  <si>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</si>
  <si>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</si>
  <si>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</si>
  <si>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</si>
  <si>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</si>
  <si>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</si>
  <si>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</si>
  <si>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</si>
  <si>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</si>
  <si>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</si>
  <si>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</si>
  <si>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</si>
  <si>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</si>
  <si>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</si>
  <si>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</si>
  <si>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</si>
  <si>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</si>
  <si>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</si>
  <si>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</si>
  <si>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</si>
  <si>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</si>
  <si>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</si>
  <si>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</si>
  <si>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</si>
  <si>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</si>
  <si>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</si>
  <si>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</si>
  <si>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</si>
  <si>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</si>
  <si>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</si>
  <si>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</si>
  <si>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</si>
  <si>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</si>
  <si>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</si>
  <si>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</si>
  <si>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</si>
  <si>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</si>
  <si>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</si>
  <si>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</si>
  <si>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</si>
  <si>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</si>
  <si>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</si>
  <si>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</si>
  <si>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</si>
  <si>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</si>
  <si>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</si>
  <si>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</si>
  <si>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</si>
  <si>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</si>
  <si>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</si>
  <si>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</si>
  <si>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</si>
  <si>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</si>
  <si>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</si>
  <si>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</si>
  <si>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</si>
  <si>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</si>
  <si>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</si>
  <si>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</si>
  <si>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</si>
  <si>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</si>
  <si>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</si>
  <si>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</si>
  <si>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</si>
  <si>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</si>
  <si>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</si>
  <si>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</si>
  <si>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</si>
  <si>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</si>
  <si>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</si>
  <si>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</si>
  <si>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</si>
  <si>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</si>
  <si>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</si>
  <si>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</si>
  <si>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</si>
  <si>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</si>
  <si>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</si>
  <si>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</si>
  <si>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</si>
  <si>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</si>
  <si>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</si>
  <si>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</si>
  <si>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</si>
  <si>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</si>
  <si>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</si>
  <si>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</si>
  <si>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</si>
  <si>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</si>
  <si>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</si>
  <si>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</si>
  <si>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</si>
  <si>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</si>
  <si>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</si>
  <si>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</si>
  <si>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</si>
  <si>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</si>
  <si>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</si>
  <si>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</si>
  <si>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</si>
  <si>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</si>
  <si>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</si>
  <si>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</si>
  <si>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</si>
  <si>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</si>
  <si>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</si>
  <si>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</si>
  <si>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</si>
  <si>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</si>
  <si>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</si>
  <si>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</si>
  <si>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</si>
  <si>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</si>
  <si>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</si>
  <si>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</si>
  <si>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</si>
  <si>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</si>
  <si>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</si>
  <si>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</si>
  <si>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</si>
  <si>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</si>
  <si>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</si>
  <si>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</si>
  <si>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</si>
  <si>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</si>
  <si>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</si>
  <si>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</si>
  <si>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</si>
  <si>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</si>
  <si>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</si>
  <si>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</si>
  <si>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</si>
  <si>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</si>
  <si>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</si>
  <si>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</si>
  <si>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</si>
  <si>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</si>
  <si>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</si>
  <si>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</si>
  <si>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</si>
  <si>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</si>
  <si>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</si>
  <si>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</si>
  <si>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</si>
  <si>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</si>
  <si>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</si>
  <si>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</si>
  <si>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</si>
  <si>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</si>
  <si>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</si>
  <si>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</si>
  <si>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</si>
  <si>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</si>
  <si>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</si>
  <si>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</si>
  <si>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</si>
  <si>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</si>
  <si>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</si>
  <si>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</si>
  <si>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</si>
  <si>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</si>
  <si>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</si>
  <si>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</si>
  <si>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</si>
  <si>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</si>
  <si>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</si>
  <si>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</si>
  <si>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</si>
  <si>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</si>
  <si>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</si>
  <si>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</si>
  <si>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</si>
  <si>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</si>
  <si>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</si>
  <si>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</si>
  <si>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</si>
  <si>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</si>
  <si>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</si>
  <si>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</si>
  <si>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</si>
  <si>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</si>
  <si>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</si>
  <si>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</si>
  <si>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</si>
  <si>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</si>
  <si>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</si>
  <si>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</si>
  <si>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</si>
  <si>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</si>
  <si>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</si>
  <si>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</si>
  <si>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</si>
  <si>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</si>
  <si>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</si>
  <si>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</si>
  <si>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</si>
  <si>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</si>
  <si>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</si>
  <si>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</si>
  <si>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</si>
  <si>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</si>
  <si>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</si>
  <si>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</si>
  <si>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</si>
  <si>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</si>
  <si>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</si>
  <si>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</si>
  <si>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</si>
  <si>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</si>
  <si>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</si>
  <si>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</si>
  <si>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</si>
  <si>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</si>
  <si>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</si>
  <si>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</si>
  <si>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</si>
  <si>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</si>
  <si>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</si>
  <si>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</si>
  <si>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</si>
  <si>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</si>
  <si>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</si>
  <si>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</si>
  <si>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</si>
  <si>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</si>
  <si>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</si>
  <si>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</si>
  <si>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</si>
  <si>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</si>
  <si>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</si>
  <si>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</si>
  <si>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</si>
  <si>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</si>
  <si>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</si>
  <si>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</si>
  <si>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</si>
  <si>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</si>
  <si>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</si>
  <si>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</si>
  <si>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</si>
  <si>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</si>
  <si>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</si>
  <si>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</si>
  <si>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</si>
  <si>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</si>
  <si>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</si>
  <si>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</si>
  <si>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</si>
  <si>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</si>
  <si>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</si>
  <si>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</si>
  <si>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</si>
  <si>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</si>
  <si>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</si>
  <si>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</si>
  <si>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</si>
  <si>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</si>
  <si>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</si>
  <si>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</si>
  <si>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</si>
  <si>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</si>
  <si>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</si>
  <si>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</si>
  <si>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</si>
  <si>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</si>
  <si>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</si>
  <si>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</si>
  <si>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</si>
  <si>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</si>
  <si>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</si>
  <si>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</si>
  <si>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</si>
  <si>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</si>
  <si>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</si>
  <si>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</si>
  <si>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</si>
  <si>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</si>
  <si>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</si>
  <si>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</si>
  <si>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</si>
  <si>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</si>
  <si>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</si>
  <si>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</si>
  <si>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</si>
  <si>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</si>
  <si>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</si>
  <si>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</si>
  <si>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</si>
  <si>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</si>
  <si>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</si>
  <si>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</si>
  <si>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</si>
  <si>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</si>
  <si>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</si>
  <si>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</si>
  <si>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</si>
  <si>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</si>
  <si>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</si>
  <si>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</si>
  <si>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</si>
  <si>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</si>
  <si>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</si>
  <si>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</si>
  <si>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</si>
  <si>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</si>
  <si>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</si>
  <si>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</si>
  <si>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</si>
  <si>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</si>
  <si>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</si>
  <si>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</si>
  <si>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</si>
  <si>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</si>
  <si>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</si>
  <si>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</si>
  <si>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</si>
  <si>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</si>
  <si>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</si>
  <si>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</si>
  <si>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</si>
  <si>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</si>
  <si>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</si>
  <si>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</si>
  <si>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</si>
  <si>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</si>
  <si>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</si>
  <si>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</si>
  <si>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</si>
  <si>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</si>
  <si>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</si>
  <si>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</si>
  <si>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</si>
  <si>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</si>
  <si>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</si>
  <si>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</si>
  <si>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</si>
  <si>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</si>
  <si>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</si>
  <si>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</si>
  <si>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</si>
  <si>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</si>
  <si>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</si>
  <si>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</si>
  <si>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</si>
  <si>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</si>
  <si>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</si>
  <si>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</si>
  <si>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</si>
  <si>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</si>
  <si>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</si>
  <si>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</si>
  <si>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</si>
  <si>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</si>
  <si>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</si>
  <si>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</si>
  <si>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</si>
  <si>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</si>
  <si>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</si>
  <si>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</si>
  <si>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</si>
  <si>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</si>
  <si>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</si>
  <si>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</si>
  <si>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</si>
  <si>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</si>
  <si>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</si>
  <si>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</si>
  <si>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</si>
  <si>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</si>
  <si>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</si>
  <si>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</si>
  <si>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</si>
  <si>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</si>
  <si>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</si>
  <si>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</si>
  <si>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</si>
  <si>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</si>
  <si>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</si>
  <si>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</si>
  <si>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</si>
  <si>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</si>
  <si>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</si>
  <si>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</si>
  <si>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</si>
  <si>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</si>
  <si>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</si>
  <si>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</si>
  <si>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</si>
  <si>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</si>
  <si>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</si>
  <si>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</si>
  <si>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</si>
  <si>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</si>
  <si>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</si>
  <si>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</si>
  <si>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</si>
  <si>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</si>
  <si>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</si>
  <si>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</si>
  <si>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</si>
  <si>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</si>
  <si>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</si>
  <si>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</si>
  <si>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</si>
  <si>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</si>
  <si>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</si>
  <si>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</si>
  <si>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</si>
  <si>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</si>
  <si>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</si>
  <si>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</si>
  <si>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</si>
  <si>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</si>
  <si>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</si>
  <si>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</si>
  <si>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</si>
  <si>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</si>
  <si>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</si>
  <si>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</si>
  <si>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</si>
  <si>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</si>
  <si>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</si>
  <si>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</si>
  <si>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</si>
  <si>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</si>
  <si>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</si>
  <si>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</si>
  <si>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</si>
  <si>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</si>
  <si>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</si>
  <si>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</si>
  <si>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</si>
  <si>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</si>
  <si>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</si>
  <si>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</si>
  <si>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</si>
  <si>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</si>
  <si>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</si>
  <si>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</si>
  <si>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</si>
  <si>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</si>
  <si>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</si>
  <si>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</si>
  <si>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</si>
  <si>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</si>
  <si>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</si>
  <si>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</si>
  <si>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</si>
  <si>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</si>
  <si>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</si>
  <si>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</si>
  <si>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</si>
  <si>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</si>
  <si>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</si>
  <si>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</si>
  <si>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</si>
  <si>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</si>
  <si>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</si>
  <si>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</si>
  <si>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</si>
  <si>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</si>
  <si>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</si>
  <si>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</si>
  <si>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</si>
  <si>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</si>
  <si>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</si>
  <si>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</si>
  <si>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</si>
  <si>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</si>
  <si>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</si>
  <si>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</si>
  <si>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</si>
  <si>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</si>
  <si>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</si>
  <si>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</si>
  <si>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</si>
  <si>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</si>
  <si>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</si>
  <si>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</si>
  <si>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</si>
  <si>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</si>
  <si>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</si>
  <si>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</si>
  <si>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</si>
  <si>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</si>
  <si>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</si>
  <si>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</si>
  <si>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</si>
  <si>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</si>
  <si>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</si>
  <si>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</si>
  <si>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</si>
  <si>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</si>
  <si>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</si>
  <si>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</si>
  <si>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</si>
  <si>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</si>
  <si>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</si>
  <si>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</si>
  <si>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</si>
  <si>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</si>
  <si>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</si>
  <si>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</si>
  <si>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</si>
  <si>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</si>
  <si>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</si>
  <si>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</si>
  <si>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</si>
  <si>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</si>
  <si>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</si>
  <si>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</si>
  <si>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</si>
  <si>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</si>
  <si>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</si>
  <si>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</si>
  <si>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</si>
  <si>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</si>
  <si>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</si>
  <si>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</si>
  <si>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</si>
  <si>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</si>
  <si>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</si>
  <si>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</si>
  <si>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</si>
  <si>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</si>
  <si>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</si>
  <si>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</si>
  <si>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</si>
  <si>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</si>
  <si>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</si>
  <si>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</si>
  <si>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</si>
  <si>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</si>
  <si>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</si>
  <si>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</si>
  <si>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</si>
  <si>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</si>
  <si>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</si>
  <si>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</si>
  <si>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</si>
  <si>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</si>
  <si>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</si>
  <si>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</si>
  <si>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</si>
  <si>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</si>
  <si>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</si>
  <si>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</si>
  <si>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</si>
  <si>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</si>
  <si>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</si>
  <si>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</si>
  <si>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</si>
  <si>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</si>
  <si>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</si>
  <si>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</si>
  <si>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</si>
  <si>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</si>
  <si>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</si>
  <si>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</si>
  <si>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</si>
  <si>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</si>
  <si>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</si>
  <si>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</si>
  <si>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</si>
  <si>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</si>
  <si>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</si>
  <si>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</si>
  <si>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</si>
  <si>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</si>
  <si>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</si>
  <si>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</si>
  <si>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</si>
  <si>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</si>
  <si>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</si>
  <si>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</si>
  <si>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</si>
  <si>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</si>
  <si>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</si>
  <si>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</si>
  <si>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</si>
  <si>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</si>
  <si>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</si>
  <si>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</si>
  <si>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</si>
  <si>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</si>
  <si>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</si>
  <si>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</si>
  <si>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</si>
  <si>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</si>
  <si>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</si>
  <si>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</si>
  <si>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</si>
  <si>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</si>
  <si>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</si>
  <si>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</si>
  <si>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</si>
  <si>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</si>
  <si>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</si>
  <si>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</si>
  <si>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</si>
  <si>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</si>
  <si>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</si>
  <si>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</si>
  <si>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</si>
  <si>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</si>
  <si>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</si>
  <si>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</si>
  <si>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</si>
  <si>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</si>
  <si>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</si>
  <si>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</si>
  <si>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</si>
  <si>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</si>
  <si>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</si>
  <si>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</si>
  <si>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</si>
  <si>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</si>
  <si>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</si>
  <si>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</si>
  <si>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</si>
  <si>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</si>
  <si>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</si>
  <si>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</si>
  <si>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</si>
  <si>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</si>
  <si>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</si>
  <si>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</si>
  <si>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</si>
  <si>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</si>
  <si>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</si>
  <si>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</si>
  <si>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</si>
  <si>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</si>
  <si>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</si>
  <si>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</si>
  <si>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</si>
  <si>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</si>
  <si>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</si>
  <si>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</si>
  <si>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</si>
  <si>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</si>
  <si>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</si>
  <si>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</si>
  <si>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</si>
  <si>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</si>
  <si>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</si>
  <si>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</si>
  <si>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</si>
  <si>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</si>
  <si>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</si>
  <si>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</si>
  <si>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</si>
  <si>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</si>
  <si>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</si>
  <si>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</si>
  <si>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</si>
  <si>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</si>
  <si>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</si>
  <si>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</si>
  <si>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</si>
  <si>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</si>
  <si>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</si>
  <si>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</si>
  <si>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</si>
  <si>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</si>
  <si>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</si>
  <si>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</si>
  <si>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</si>
  <si>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</si>
  <si>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</si>
  <si>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</si>
  <si>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</si>
  <si>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</si>
  <si>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</si>
  <si>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</si>
  <si>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</si>
  <si>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</si>
  <si>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</si>
  <si>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</si>
  <si>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</si>
  <si>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</si>
  <si>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</si>
  <si>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</si>
  <si>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</si>
  <si>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</si>
  <si>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</si>
  <si>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</si>
  <si>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</si>
  <si>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</si>
  <si>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</si>
  <si>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</si>
  <si>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</si>
  <si>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</si>
  <si>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</si>
  <si>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</si>
  <si>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</si>
  <si>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</si>
  <si>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</si>
  <si>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</si>
  <si>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</si>
  <si>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</si>
  <si>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</si>
  <si>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</si>
  <si>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</si>
  <si>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</si>
  <si>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</si>
  <si>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</si>
  <si>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</si>
  <si>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</si>
  <si>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</si>
  <si>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</si>
  <si>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</si>
  <si>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</si>
  <si>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</si>
  <si>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</si>
  <si>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</si>
  <si>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</si>
  <si>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</si>
  <si>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</si>
  <si>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</si>
  <si>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</si>
  <si>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</si>
  <si>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</si>
  <si>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</si>
  <si>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</si>
  <si>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</si>
  <si>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</si>
  <si>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</si>
  <si>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</si>
  <si>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</si>
  <si>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</si>
  <si>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</si>
  <si>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</si>
  <si>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</si>
  <si>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</si>
  <si>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</si>
  <si>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</si>
  <si>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</si>
  <si>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</si>
  <si>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</si>
  <si>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</si>
  <si>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</si>
  <si>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</si>
  <si>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</si>
  <si>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</si>
  <si>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</si>
  <si>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</si>
  <si>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</si>
  <si>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</si>
  <si>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</si>
  <si>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</si>
  <si>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</si>
  <si>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</si>
  <si>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</si>
  <si>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</si>
  <si>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</si>
  <si>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</si>
  <si>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</si>
  <si>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</si>
  <si>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</si>
  <si>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</si>
  <si>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</si>
  <si>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</si>
  <si>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</si>
  <si>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</si>
  <si>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</si>
  <si>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</si>
  <si>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</si>
  <si>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</si>
  <si>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</si>
  <si>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</si>
  <si>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</si>
  <si>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</si>
  <si>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</si>
  <si>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</si>
  <si>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</si>
  <si>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</si>
  <si>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</si>
  <si>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</si>
  <si>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</si>
  <si>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</si>
  <si>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</si>
  <si>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</si>
  <si>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</si>
  <si>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</si>
  <si>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</si>
  <si>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</si>
  <si>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</si>
  <si>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</si>
  <si>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</si>
  <si>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</si>
  <si>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</si>
  <si>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</si>
  <si>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</si>
  <si>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</si>
  <si>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</si>
  <si>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</si>
  <si>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</si>
  <si>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</si>
  <si>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</si>
  <si>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</si>
  <si>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</si>
  <si>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</si>
  <si>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</si>
  <si>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</si>
  <si>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</si>
  <si>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</si>
  <si>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</si>
  <si>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</si>
  <si>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</si>
  <si>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</si>
  <si>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</si>
  <si>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</si>
  <si>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</si>
  <si>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</si>
  <si>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</si>
  <si>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</si>
  <si>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</si>
  <si>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</si>
  <si>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</si>
  <si>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</si>
  <si>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</si>
  <si>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</si>
  <si>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</si>
  <si>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</si>
  <si>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</si>
  <si>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</si>
  <si>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</si>
  <si>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</si>
  <si>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</si>
  <si>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</si>
  <si>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</si>
  <si>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</si>
  <si>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</si>
  <si>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</si>
  <si>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</si>
  <si>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</si>
  <si>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</si>
  <si>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</si>
  <si>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</si>
  <si>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</si>
  <si>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</si>
  <si>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</si>
  <si>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</si>
  <si>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</si>
  <si>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</si>
  <si>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</si>
  <si>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</si>
  <si>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</si>
  <si>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</si>
  <si>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</si>
  <si>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</si>
  <si>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</si>
  <si>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</si>
  <si>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</si>
  <si>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</si>
  <si>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</si>
  <si>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</si>
  <si>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</si>
  <si>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</si>
  <si>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</si>
  <si>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</si>
  <si>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</si>
  <si>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</si>
  <si>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</si>
  <si>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</si>
  <si>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</si>
  <si>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</si>
  <si>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</si>
  <si>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</si>
  <si>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</si>
  <si>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</si>
  <si>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</si>
  <si>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</si>
  <si>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</si>
  <si>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</si>
  <si>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</si>
  <si>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</si>
  <si>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</si>
  <si>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</si>
  <si>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</si>
  <si>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</si>
  <si>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</si>
  <si>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</si>
  <si>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</si>
  <si>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</si>
  <si>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</si>
  <si>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</si>
  <si>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</si>
  <si>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</si>
  <si>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</si>
  <si>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</si>
  <si>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</si>
  <si>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</si>
  <si>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</si>
  <si>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</si>
  <si>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</si>
  <si>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</si>
  <si>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</si>
  <si>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</si>
  <si>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</si>
  <si>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</si>
  <si>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</si>
  <si>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</si>
  <si>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</si>
  <si>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</si>
  <si>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</si>
  <si>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</si>
  <si>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</si>
  <si>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</si>
  <si>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</si>
  <si>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</si>
  <si>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</si>
  <si>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</si>
  <si>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</si>
  <si>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</si>
  <si>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</si>
  <si>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</si>
  <si>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</si>
  <si>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</si>
  <si>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</si>
  <si>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</si>
  <si>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</si>
  <si>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</si>
  <si>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</si>
  <si>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</si>
  <si>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</si>
  <si>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</si>
  <si>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</si>
  <si>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</si>
  <si>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</si>
  <si>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</si>
  <si>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</si>
  <si>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</si>
  <si>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</si>
  <si>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</si>
  <si>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</si>
  <si>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</si>
  <si>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</si>
  <si>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</si>
  <si>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</si>
  <si>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</si>
  <si>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</si>
  <si>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</si>
  <si>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</si>
  <si>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</si>
  <si>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</si>
  <si>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</si>
  <si>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</si>
  <si>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</si>
  <si>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</si>
  <si>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</si>
  <si>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</si>
  <si>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</si>
  <si>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</si>
  <si>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</si>
  <si>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</si>
  <si>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</si>
  <si>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</si>
  <si>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</si>
  <si>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</si>
  <si>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</si>
  <si>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</si>
  <si>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</si>
  <si>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</si>
  <si>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</si>
  <si>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</si>
  <si>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</si>
  <si>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</si>
  <si>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</si>
  <si>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</si>
  <si>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</si>
  <si>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</si>
  <si>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</si>
  <si>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</si>
  <si>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</si>
  <si>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</si>
  <si>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</si>
  <si>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</si>
  <si>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</si>
  <si>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</si>
  <si>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</si>
  <si>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</si>
  <si>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</si>
  <si>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</si>
  <si>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</si>
  <si>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</si>
  <si>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</si>
  <si>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</si>
  <si>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</si>
  <si>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</si>
  <si>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</si>
  <si>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</si>
  <si>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</si>
  <si>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</si>
  <si>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</si>
  <si>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</si>
  <si>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</si>
  <si>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</si>
  <si>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</si>
  <si>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</si>
  <si>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</si>
  <si>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</si>
  <si>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</si>
  <si>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</si>
  <si>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</si>
  <si>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</si>
  <si>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</si>
  <si>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</si>
  <si>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</si>
  <si>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</si>
  <si>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</si>
  <si>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</si>
  <si>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</si>
  <si>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</si>
  <si>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</si>
  <si>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</si>
  <si>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</si>
  <si>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</si>
  <si>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</si>
  <si>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</si>
  <si>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</si>
  <si>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</si>
  <si>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</si>
  <si>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</si>
  <si>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</si>
  <si>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</si>
  <si>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</si>
  <si>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</si>
  <si>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</si>
  <si>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</si>
  <si>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</si>
  <si>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</si>
  <si>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</si>
  <si>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</si>
  <si>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</si>
  <si>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</si>
  <si>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</si>
  <si>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</si>
  <si>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</si>
  <si>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</si>
  <si>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</si>
  <si>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</si>
  <si>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</si>
  <si>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</si>
  <si>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</si>
  <si>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</si>
  <si>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</si>
  <si>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</si>
  <si>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</si>
  <si>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</si>
  <si>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</si>
  <si>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</si>
  <si>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</si>
  <si>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</si>
  <si>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</si>
  <si>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</si>
  <si>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</si>
  <si>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</si>
  <si>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</si>
  <si>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</si>
  <si>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</si>
  <si>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</si>
  <si>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</si>
  <si>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</si>
  <si>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</si>
  <si>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</si>
  <si>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</si>
  <si>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</si>
  <si>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</si>
  <si>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</si>
  <si>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</si>
  <si>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</si>
  <si>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</si>
  <si>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</si>
  <si>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</si>
  <si>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</si>
  <si>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</si>
  <si>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</si>
  <si>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</si>
  <si>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</si>
  <si>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</si>
  <si>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</si>
  <si>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</si>
  <si>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</si>
  <si>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</si>
  <si>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</si>
  <si>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</si>
  <si>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</si>
  <si>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</si>
  <si>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</si>
  <si>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</si>
  <si>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</si>
  <si>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</si>
  <si>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</si>
  <si>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</si>
  <si>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</si>
  <si>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</si>
  <si>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</si>
  <si>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</si>
  <si>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</si>
  <si>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</si>
  <si>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</si>
  <si>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</si>
  <si>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</si>
  <si>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</si>
  <si>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</si>
  <si>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</si>
  <si>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</si>
  <si>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</si>
  <si>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</si>
  <si>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</si>
  <si>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</si>
  <si>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</si>
  <si>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</si>
  <si>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</si>
  <si>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</si>
  <si>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</si>
  <si>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</si>
  <si>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</si>
  <si>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</si>
  <si>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</si>
  <si>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</si>
  <si>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</si>
  <si>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</si>
  <si>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</si>
  <si>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</si>
  <si>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</si>
  <si>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</si>
  <si>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</si>
  <si>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</si>
  <si>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</si>
  <si>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</si>
  <si>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</si>
  <si>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</si>
  <si>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</si>
  <si>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</si>
  <si>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</si>
  <si>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</si>
  <si>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</si>
  <si>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</si>
  <si>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</si>
  <si>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</si>
  <si>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</si>
  <si>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</si>
  <si>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</si>
  <si>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</si>
  <si>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</si>
  <si>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</si>
  <si>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</si>
  <si>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</si>
  <si>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</si>
  <si>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</si>
  <si>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</si>
  <si>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</si>
  <si>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</si>
  <si>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</si>
  <si>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</si>
  <si>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</si>
  <si>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</si>
  <si>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</si>
  <si>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</si>
  <si>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</si>
  <si>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</si>
  <si>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</si>
  <si>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</si>
  <si>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</si>
  <si>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</si>
  <si>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</si>
  <si>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</si>
  <si>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</si>
  <si>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</si>
  <si>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</si>
  <si>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</si>
  <si>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</si>
  <si>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</si>
  <si>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</si>
  <si>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</si>
  <si>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</si>
  <si>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</si>
  <si>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</si>
  <si>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</si>
  <si>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</si>
  <si>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</si>
  <si>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</si>
  <si>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</si>
  <si>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</si>
  <si>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</si>
  <si>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</si>
  <si>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</si>
  <si>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</si>
  <si>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</si>
  <si>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</si>
  <si>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</si>
  <si>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</si>
  <si>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</si>
  <si>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</si>
  <si>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</si>
  <si>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</si>
  <si>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</si>
  <si>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</si>
  <si>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</si>
  <si>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</si>
  <si>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</si>
  <si>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</si>
  <si>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</si>
  <si>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</si>
  <si>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</si>
  <si>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</si>
  <si>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</si>
  <si>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</si>
  <si>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</si>
  <si>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</si>
  <si>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</si>
  <si>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</si>
  <si>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</si>
  <si>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</si>
  <si>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</si>
  <si>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</si>
  <si>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</si>
  <si>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</si>
  <si>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</si>
  <si>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</si>
  <si>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</si>
  <si>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</si>
  <si>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</si>
  <si>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</si>
  <si>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</si>
  <si>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</si>
  <si>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</si>
  <si>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</si>
  <si>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</si>
  <si>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</si>
  <si>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</si>
  <si>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</si>
  <si>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</si>
  <si>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</si>
  <si>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</si>
  <si>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</si>
  <si>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</si>
  <si>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</si>
  <si>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</si>
  <si>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</si>
  <si>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</si>
  <si>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</si>
  <si>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</si>
  <si>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</si>
  <si>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</si>
  <si>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</si>
  <si>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</si>
  <si>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</si>
  <si>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</si>
  <si>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</si>
  <si>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</si>
  <si>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</si>
  <si>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</si>
  <si>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</si>
  <si>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</si>
  <si>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</si>
  <si>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</si>
  <si>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</si>
  <si>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</si>
  <si>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</si>
  <si>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</si>
  <si>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</si>
  <si>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</si>
  <si>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</si>
  <si>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</si>
  <si>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</si>
  <si>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</si>
  <si>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</si>
  <si>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</si>
  <si>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</si>
  <si>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</si>
  <si>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</si>
  <si>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</si>
  <si>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</si>
  <si>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</si>
  <si>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</si>
  <si>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</si>
  <si>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</si>
  <si>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</si>
  <si>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</si>
  <si>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</si>
  <si>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</si>
  <si>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</si>
  <si>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</si>
  <si>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</si>
  <si>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</si>
  <si>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</si>
  <si>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</si>
  <si>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</si>
  <si>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</si>
  <si>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</si>
  <si>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</si>
  <si>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</si>
  <si>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</si>
  <si>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</si>
  <si>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</si>
  <si>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</si>
  <si>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</si>
  <si>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</si>
  <si>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</si>
  <si>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</si>
  <si>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</si>
  <si>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</si>
  <si>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</si>
  <si>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</si>
  <si>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</si>
  <si>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</si>
  <si>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</si>
  <si>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</si>
  <si>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</si>
  <si>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</si>
  <si>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</si>
  <si>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</si>
  <si>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</si>
  <si>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</si>
  <si>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</si>
  <si>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</si>
  <si>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</si>
  <si>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</si>
  <si>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</si>
  <si>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</si>
  <si>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</si>
  <si>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</si>
  <si>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</si>
  <si>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</si>
  <si>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</si>
  <si>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</si>
  <si>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</si>
  <si>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</si>
  <si>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</si>
  <si>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</si>
  <si>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</si>
  <si>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</si>
  <si>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</si>
  <si>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</si>
  <si>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</si>
  <si>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</si>
  <si>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</si>
  <si>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</si>
  <si>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</si>
  <si>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</si>
  <si>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</si>
  <si>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</si>
  <si>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</si>
  <si>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</si>
  <si>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</si>
  <si>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</si>
  <si>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</si>
  <si>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</si>
  <si>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</si>
  <si>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</si>
  <si>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</si>
  <si>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</si>
  <si>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</si>
  <si>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</si>
  <si>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</si>
  <si>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</si>
  <si>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</si>
  <si>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</si>
  <si>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</si>
  <si>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</si>
  <si>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</si>
  <si>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</si>
  <si>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</si>
  <si>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</si>
  <si>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</si>
  <si>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</si>
  <si>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</si>
  <si>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</si>
  <si>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</si>
  <si>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</si>
  <si>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</si>
  <si>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</si>
  <si>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</si>
  <si>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</si>
  <si>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</si>
  <si>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</si>
  <si>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</si>
  <si>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</si>
  <si>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</si>
  <si>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</si>
  <si>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</si>
  <si>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</si>
  <si>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</si>
  <si>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</si>
  <si>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</si>
  <si>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</si>
  <si>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</si>
  <si>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</si>
  <si>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</si>
  <si>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</si>
  <si>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</si>
  <si>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</si>
  <si>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</si>
  <si>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</si>
  <si>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</si>
  <si>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</si>
  <si>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</si>
  <si>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</si>
  <si>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</si>
  <si>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</si>
  <si>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</si>
  <si>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</si>
  <si>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</si>
  <si>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</si>
  <si>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</si>
  <si>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</si>
  <si>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</si>
  <si>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</si>
  <si>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</si>
  <si>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</si>
  <si>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</si>
  <si>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</si>
  <si>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</si>
  <si>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</si>
  <si>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</si>
  <si>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</si>
  <si>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</si>
  <si>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</si>
  <si>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</si>
  <si>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</si>
  <si>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</si>
  <si>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</si>
  <si>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</si>
  <si>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</si>
  <si>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</si>
  <si>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</si>
  <si>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</si>
  <si>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</si>
  <si>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</si>
  <si>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</si>
  <si>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</si>
  <si>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</si>
  <si>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</si>
  <si>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</si>
  <si>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</si>
  <si>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</si>
  <si>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</si>
  <si>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</si>
  <si>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</si>
  <si>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</si>
  <si>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</si>
  <si>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</si>
  <si>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</si>
  <si>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</si>
  <si>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</si>
  <si>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</si>
  <si>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</si>
  <si>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</si>
  <si>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</si>
  <si>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</si>
  <si>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</si>
  <si>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</si>
  <si>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</si>
  <si>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</si>
  <si>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</si>
  <si>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</si>
  <si>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</si>
  <si>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</si>
  <si>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</si>
  <si>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</si>
  <si>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</si>
  <si>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</si>
  <si>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</si>
  <si>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</si>
  <si>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</si>
  <si>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</si>
  <si>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</si>
  <si>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</si>
  <si>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</si>
  <si>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</si>
  <si>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</si>
  <si>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</si>
  <si>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</si>
  <si>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</si>
  <si>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</si>
  <si>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</si>
  <si>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</si>
  <si>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</si>
  <si>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</si>
  <si>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</si>
  <si>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</si>
  <si>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</si>
  <si>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</si>
  <si>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</si>
  <si>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</si>
  <si>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</si>
  <si>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</si>
  <si>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</si>
  <si>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</si>
  <si>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</si>
  <si>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</si>
  <si>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</si>
  <si>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</si>
  <si>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</si>
  <si>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</si>
  <si>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</si>
  <si>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</si>
  <si>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</si>
  <si>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</si>
  <si>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</si>
  <si>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</si>
  <si>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</si>
  <si>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</si>
  <si>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</si>
  <si>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</si>
  <si>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</si>
  <si>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</si>
  <si>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</si>
  <si>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</si>
  <si>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</si>
  <si>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</si>
  <si>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</si>
  <si>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</si>
  <si>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</si>
  <si>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</si>
  <si>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</si>
  <si>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</si>
  <si>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</si>
  <si>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</si>
  <si>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</si>
  <si>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</si>
  <si>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</si>
  <si>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</si>
  <si>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</si>
  <si>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</si>
  <si>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</si>
  <si>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</si>
  <si>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</si>
  <si>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</si>
  <si>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</si>
  <si>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</si>
  <si>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</si>
  <si>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</si>
  <si>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</si>
  <si>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</si>
  <si>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</si>
  <si>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</si>
  <si>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</si>
  <si>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</si>
  <si>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</si>
  <si>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</si>
  <si>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</si>
  <si>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</si>
  <si>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</si>
  <si>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</si>
  <si>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</si>
  <si>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</si>
  <si>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</si>
  <si>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</si>
  <si>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</si>
  <si>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</si>
  <si>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</si>
  <si>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</si>
  <si>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</si>
  <si>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</si>
  <si>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</si>
  <si>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</si>
  <si>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</si>
  <si>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</si>
  <si>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</si>
  <si>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</si>
  <si>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</si>
  <si>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</si>
  <si>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</si>
  <si>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</si>
  <si>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</si>
  <si>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</si>
  <si>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</si>
  <si>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</si>
  <si>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</si>
  <si>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</si>
  <si>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</si>
  <si>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</si>
  <si>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</si>
  <si>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</si>
  <si>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</si>
  <si>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</si>
  <si>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</si>
  <si>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</si>
  <si>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</si>
  <si>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</si>
  <si>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</si>
  <si>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</si>
  <si>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</si>
  <si>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</si>
  <si>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</si>
  <si>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</si>
  <si>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</si>
  <si>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</si>
  <si>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</si>
  <si>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</si>
  <si>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</si>
  <si>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</si>
  <si>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</si>
  <si>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</si>
  <si>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</si>
  <si>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</si>
  <si>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</si>
  <si>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</si>
  <si>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</si>
  <si>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</si>
  <si>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</si>
  <si>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</si>
  <si>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</si>
  <si>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</si>
  <si>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</si>
  <si>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</si>
  <si>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</si>
  <si>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</si>
  <si>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</si>
  <si>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</si>
  <si>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</si>
  <si>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</si>
  <si>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</si>
  <si>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</si>
  <si>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</si>
  <si>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</si>
  <si>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</si>
  <si>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</si>
  <si>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</si>
  <si>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</si>
  <si>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</si>
  <si>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</si>
  <si>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</si>
  <si>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</si>
  <si>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</si>
  <si>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</si>
  <si>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</si>
  <si>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</si>
  <si>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</si>
  <si>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</si>
  <si>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</si>
  <si>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</si>
  <si>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</si>
  <si>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</si>
  <si>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</si>
  <si>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</si>
  <si>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</si>
  <si>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</si>
  <si>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</si>
  <si>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</si>
  <si>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</si>
  <si>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</si>
  <si>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</si>
  <si>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</si>
  <si>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</si>
  <si>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</si>
  <si>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</si>
  <si>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</si>
  <si>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</si>
  <si>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</si>
  <si>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</si>
  <si>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</si>
  <si>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</si>
  <si>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</si>
  <si>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</si>
  <si>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</si>
  <si>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</si>
  <si>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</si>
  <si>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</si>
  <si>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</si>
  <si>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</si>
  <si>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</si>
  <si>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</si>
  <si>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</si>
  <si>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</si>
  <si>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</si>
  <si>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</si>
  <si>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</si>
  <si>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</si>
  <si>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</si>
  <si>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</si>
  <si>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</si>
  <si>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</si>
  <si>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</si>
  <si>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</si>
  <si>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</si>
  <si>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</si>
  <si>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</si>
  <si>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</si>
  <si>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</si>
  <si>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</si>
  <si>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</si>
  <si>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</si>
  <si>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</si>
  <si>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</si>
  <si>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</si>
  <si>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</si>
  <si>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</si>
  <si>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</si>
  <si>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</si>
  <si>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</si>
  <si>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</si>
  <si>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</si>
  <si>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</si>
  <si>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</si>
  <si>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</si>
  <si>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</si>
  <si>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</si>
  <si>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</si>
  <si>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</si>
  <si>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</si>
  <si>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</si>
  <si>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</si>
  <si>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</si>
  <si>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</si>
  <si>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</si>
  <si>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</si>
  <si>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</si>
  <si>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</si>
  <si>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</si>
  <si>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</si>
  <si>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</si>
  <si>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</si>
  <si>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</si>
  <si>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</si>
  <si>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</si>
  <si>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</si>
  <si>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</si>
  <si>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</si>
  <si>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</si>
  <si>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</si>
  <si>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</si>
  <si>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</si>
  <si>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</si>
  <si>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</si>
  <si>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</si>
  <si>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</si>
  <si>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</si>
  <si>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</si>
  <si>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</si>
  <si>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</si>
  <si>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</si>
  <si>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</si>
  <si>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</si>
  <si>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</si>
  <si>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</si>
  <si>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</si>
  <si>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</si>
  <si>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</si>
  <si>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</si>
  <si>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</si>
  <si>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</si>
  <si>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</si>
  <si>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</si>
  <si>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</si>
  <si>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</si>
  <si>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</si>
  <si>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</si>
  <si>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</si>
  <si>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</si>
  <si>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</si>
  <si>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</si>
  <si>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</si>
  <si>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</si>
  <si>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</si>
  <si>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</si>
  <si>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</si>
  <si>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</si>
  <si>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</si>
  <si>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</si>
  <si>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</si>
  <si>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</si>
  <si>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</si>
  <si>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</si>
  <si>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</si>
  <si>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</si>
  <si>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</si>
  <si>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</si>
  <si>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</si>
  <si>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</si>
  <si>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</si>
  <si>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</si>
  <si>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</si>
  <si>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</si>
  <si>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</si>
  <si>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</si>
  <si>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</si>
  <si>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</si>
  <si>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</si>
  <si>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</si>
  <si>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</si>
  <si>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</si>
  <si>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</si>
  <si>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</si>
  <si>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</si>
  <si>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</si>
  <si>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</si>
  <si>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</si>
  <si>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</si>
  <si>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</si>
  <si>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</si>
  <si>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</si>
  <si>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</si>
  <si>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</si>
  <si>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</si>
  <si>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</si>
  <si>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</si>
  <si>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</si>
  <si>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</si>
  <si>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</si>
  <si>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</si>
  <si>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</si>
  <si>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</si>
  <si>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</si>
  <si>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</si>
  <si>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</si>
  <si>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</si>
  <si>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</si>
  <si>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</si>
  <si>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</si>
  <si>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</si>
  <si>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</si>
  <si>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</si>
  <si>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</si>
  <si>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</si>
  <si>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</si>
  <si>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</si>
  <si>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</si>
  <si>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</si>
  <si>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</si>
  <si>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</si>
  <si>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</si>
  <si>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</si>
  <si>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</si>
  <si>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</si>
  <si>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</si>
  <si>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</si>
  <si>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</si>
  <si>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</si>
  <si>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</si>
  <si>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</si>
  <si>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</si>
  <si>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</si>
  <si>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</si>
  <si>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</si>
  <si>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</si>
  <si>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</si>
  <si>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</si>
  <si>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</si>
  <si>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</si>
  <si>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</si>
  <si>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</si>
  <si>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</si>
  <si>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</si>
  <si>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</si>
  <si>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</si>
  <si>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</si>
  <si>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</si>
  <si>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</si>
  <si>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</si>
  <si>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</si>
  <si>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</si>
  <si>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</si>
  <si>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</si>
  <si>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</si>
  <si>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</si>
  <si>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</si>
  <si>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</si>
  <si>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</si>
  <si>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</si>
  <si>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</si>
  <si>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</si>
  <si>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</si>
  <si>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</si>
  <si>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</si>
  <si>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</si>
  <si>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</si>
  <si>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</si>
  <si>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</si>
  <si>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</si>
  <si>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</si>
  <si>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</si>
  <si>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</si>
  <si>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</si>
  <si>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</si>
  <si>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</si>
  <si>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</si>
  <si>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</si>
  <si>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</si>
  <si>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</si>
  <si>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</si>
  <si>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</si>
  <si>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</si>
  <si>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</si>
  <si>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</si>
  <si>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</si>
  <si>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</si>
  <si>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</si>
  <si>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</si>
  <si>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</si>
  <si>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</si>
  <si>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</si>
  <si>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</si>
  <si>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</si>
  <si>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</si>
  <si>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</si>
  <si>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</si>
  <si>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</si>
  <si>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</si>
  <si>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</si>
  <si>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</si>
  <si>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</si>
  <si>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</si>
  <si>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</si>
  <si>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</si>
  <si>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</si>
  <si>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</si>
  <si>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</si>
  <si>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</si>
  <si>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</si>
  <si>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</si>
  <si>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</si>
  <si>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</si>
  <si>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</si>
  <si>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</si>
  <si>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</si>
  <si>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</si>
  <si>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</si>
  <si>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</si>
  <si>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</si>
  <si>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</si>
  <si>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</si>
  <si>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</si>
  <si>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</si>
  <si>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</si>
  <si>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</si>
  <si>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</si>
  <si>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</si>
  <si>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</si>
  <si>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</si>
  <si>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</si>
  <si>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</si>
  <si>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</si>
  <si>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</si>
  <si>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</si>
  <si>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</si>
  <si>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</si>
  <si>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</si>
  <si>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</si>
  <si>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</si>
  <si>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</si>
  <si>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</si>
  <si>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</si>
  <si>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</si>
  <si>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</si>
  <si>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</si>
  <si>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</si>
  <si>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</si>
  <si>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</si>
  <si>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</si>
  <si>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</si>
  <si>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</si>
  <si>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</si>
  <si>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</si>
  <si>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</si>
  <si>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</si>
  <si>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</si>
  <si>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</si>
  <si>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</si>
  <si>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</si>
  <si>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</si>
  <si>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</si>
  <si>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</si>
  <si>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</si>
  <si>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</si>
  <si>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</si>
  <si>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</si>
  <si>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</si>
  <si>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</si>
  <si>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</si>
  <si>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</si>
  <si>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</si>
  <si>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</si>
  <si>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</si>
  <si>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</si>
  <si>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</si>
  <si>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</si>
  <si>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</si>
  <si>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</si>
  <si>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</si>
  <si>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</si>
  <si>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</si>
  <si>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</si>
  <si>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</si>
  <si>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</si>
  <si>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</si>
  <si>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</si>
  <si>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</si>
  <si>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</si>
  <si>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</si>
  <si>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</si>
  <si>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</si>
  <si>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</si>
  <si>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</si>
  <si>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</si>
  <si>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</si>
  <si>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</si>
  <si>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</si>
  <si>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</si>
  <si>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</si>
  <si>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</si>
  <si>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</si>
  <si>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</si>
  <si>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</si>
  <si>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</si>
  <si>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</si>
  <si>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</si>
  <si>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</si>
  <si>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</si>
  <si>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</si>
  <si>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</si>
  <si>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</si>
  <si>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</si>
  <si>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</si>
  <si>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</si>
  <si>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</si>
  <si>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</si>
  <si>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</si>
  <si>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</si>
  <si>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</si>
  <si>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</si>
  <si>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</si>
  <si>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</si>
  <si>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</si>
  <si>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</si>
  <si>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</si>
  <si>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</si>
  <si>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</si>
  <si>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</si>
  <si>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</si>
  <si>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</si>
  <si>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</si>
  <si>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</si>
  <si>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</si>
  <si>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</si>
  <si>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</si>
  <si>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</si>
  <si>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</si>
  <si>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</si>
  <si>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</si>
  <si>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</si>
  <si>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</si>
  <si>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</si>
  <si>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</si>
  <si>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</si>
  <si>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</si>
  <si>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</si>
  <si>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</si>
  <si>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</si>
  <si>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</si>
  <si>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</si>
  <si>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</si>
  <si>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</si>
  <si>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</si>
  <si>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</si>
  <si>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</si>
  <si>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</si>
  <si>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</si>
  <si>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</si>
  <si>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</si>
  <si>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</si>
  <si>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</si>
  <si>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</si>
  <si>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</si>
  <si>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</si>
  <si>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</si>
  <si>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</si>
  <si>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</si>
  <si>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</si>
  <si>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</si>
  <si>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</si>
  <si>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</si>
  <si>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</si>
  <si>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</si>
  <si>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</si>
  <si>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</si>
  <si>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</si>
  <si>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</si>
  <si>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</si>
  <si>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</si>
  <si>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</si>
  <si>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</si>
  <si>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</si>
  <si>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</si>
  <si>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</si>
  <si>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</si>
  <si>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</si>
  <si>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</si>
  <si>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</si>
  <si>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</si>
  <si>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</si>
  <si>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</si>
  <si>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</si>
  <si>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</si>
  <si>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</si>
  <si>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</si>
  <si>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</si>
  <si>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</si>
  <si>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</si>
  <si>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</si>
  <si>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</si>
  <si>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</si>
  <si>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</si>
  <si>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</si>
  <si>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</si>
  <si>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</si>
  <si>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</si>
  <si>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</si>
  <si>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</si>
  <si>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</si>
  <si>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</si>
  <si>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</si>
  <si>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</si>
  <si>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</si>
  <si>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</si>
  <si>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</si>
  <si>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</si>
  <si>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</si>
  <si>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</si>
  <si>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</si>
  <si>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</si>
  <si>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</si>
  <si>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</si>
  <si>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</si>
  <si>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</si>
  <si>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</si>
  <si>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</si>
  <si>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</si>
  <si>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</si>
  <si>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</si>
  <si>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</si>
  <si>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</si>
  <si>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</si>
  <si>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</si>
  <si>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</si>
  <si>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</si>
  <si>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</si>
  <si>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</si>
  <si>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</si>
  <si>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</si>
  <si>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</si>
  <si>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</si>
  <si>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</si>
  <si>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</si>
  <si>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</si>
  <si>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</si>
  <si>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</si>
  <si>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</si>
  <si>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</si>
  <si>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</si>
  <si>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</si>
  <si>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</si>
  <si>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</si>
  <si>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</si>
  <si>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</si>
  <si>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</si>
  <si>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</si>
  <si>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</si>
  <si>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</si>
  <si>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</si>
  <si>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</si>
  <si>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</si>
  <si>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</si>
  <si>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</si>
  <si>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</si>
  <si>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</si>
  <si>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</si>
  <si>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</si>
  <si>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</si>
  <si>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</si>
  <si>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</si>
  <si>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</si>
  <si>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</si>
  <si>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</si>
  <si>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</si>
  <si>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</si>
  <si>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</si>
  <si>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</si>
  <si>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</si>
  <si>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</si>
  <si>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</si>
  <si>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</si>
  <si>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</si>
  <si>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</si>
  <si>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</si>
  <si>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</si>
  <si>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</si>
  <si>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</si>
  <si>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</si>
  <si>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</si>
  <si>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</si>
  <si>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</si>
  <si>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</si>
  <si>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</si>
  <si>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</si>
  <si>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</si>
  <si>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</si>
  <si>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</si>
  <si>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</si>
  <si>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</si>
  <si>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</si>
  <si>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</si>
  <si>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</si>
  <si>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</si>
  <si>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</si>
  <si>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</si>
  <si>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</si>
  <si>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</si>
  <si>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</si>
  <si>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</si>
  <si>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</si>
  <si>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</si>
  <si>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</si>
  <si>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</si>
  <si>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</si>
  <si>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</si>
  <si>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</si>
  <si>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</si>
  <si>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</si>
  <si>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</si>
  <si>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</si>
  <si>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</si>
  <si>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</si>
  <si>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</si>
  <si>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</si>
  <si>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</si>
  <si>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</si>
  <si>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</si>
  <si>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</si>
  <si>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</si>
  <si>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</si>
  <si>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</si>
  <si>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</si>
  <si>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</si>
  <si>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</si>
  <si>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</si>
  <si>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</si>
  <si>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</si>
  <si>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</si>
  <si>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</si>
  <si>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</si>
  <si>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</si>
  <si>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</si>
  <si>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</si>
  <si>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</si>
  <si>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</si>
  <si>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</si>
  <si>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</si>
  <si>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</si>
  <si>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</si>
  <si>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</si>
  <si>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</si>
  <si>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</si>
  <si>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</si>
  <si>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</si>
  <si>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</si>
  <si>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</si>
  <si>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</si>
  <si>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</si>
  <si>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</si>
  <si>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</si>
  <si>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</si>
  <si>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</si>
  <si>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</si>
  <si>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</si>
  <si>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</si>
  <si>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</si>
  <si>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</si>
  <si>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</si>
  <si>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</si>
  <si>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</si>
  <si>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</si>
  <si>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</si>
  <si>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</si>
  <si>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</si>
  <si>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</si>
  <si>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</si>
  <si>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</si>
  <si>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</si>
  <si>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</si>
  <si>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</si>
  <si>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</si>
  <si>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</si>
  <si>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</si>
  <si>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</si>
  <si>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</si>
  <si>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</si>
  <si>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</si>
  <si>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</si>
  <si>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</si>
  <si>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</si>
  <si>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</si>
  <si>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</si>
  <si>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</si>
  <si>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</si>
  <si>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</si>
  <si>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</si>
  <si>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</si>
  <si>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</si>
  <si>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</si>
  <si>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</si>
  <si>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</si>
  <si>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</si>
  <si>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</si>
  <si>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</si>
  <si>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</si>
  <si>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</si>
  <si>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</si>
  <si>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</si>
  <si>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</si>
  <si>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</si>
  <si>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</si>
  <si>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</si>
  <si>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</si>
  <si>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</si>
  <si>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</si>
  <si>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</si>
  <si>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</si>
  <si>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</si>
  <si>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</si>
  <si>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</si>
  <si>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</si>
  <si>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</si>
  <si>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</si>
  <si>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</si>
  <si>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</si>
  <si>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</si>
  <si>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</si>
  <si>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</si>
  <si>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</si>
  <si>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</si>
  <si>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</si>
  <si>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</si>
  <si>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</si>
  <si>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</si>
  <si>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</si>
  <si>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</si>
  <si>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</si>
  <si>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</si>
  <si>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</si>
  <si>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</si>
  <si>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</si>
  <si>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</si>
  <si>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</si>
  <si>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</si>
  <si>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</si>
  <si>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</si>
  <si>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</si>
  <si>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</si>
  <si>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</si>
  <si>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</si>
  <si>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</si>
  <si>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</si>
  <si>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</si>
  <si>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</si>
  <si>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</si>
  <si>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</si>
  <si>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</si>
  <si>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</si>
  <si>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</si>
  <si>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</si>
  <si>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</si>
  <si>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</si>
  <si>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</si>
  <si>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</si>
  <si>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</si>
  <si>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</si>
  <si>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</si>
  <si>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</si>
  <si>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</si>
  <si>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</si>
  <si>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</si>
  <si>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</si>
  <si>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</si>
  <si>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</si>
  <si>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</si>
  <si>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</si>
  <si>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</si>
  <si>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</si>
  <si>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</si>
  <si>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</si>
  <si>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</si>
  <si>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</si>
  <si>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</si>
  <si>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</si>
  <si>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</si>
  <si>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</si>
  <si>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</si>
  <si>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</si>
  <si>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</si>
  <si>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</si>
  <si>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</si>
  <si>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</si>
  <si>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</si>
  <si>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</si>
  <si>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</si>
  <si>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</si>
  <si>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</si>
  <si>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</si>
  <si>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</si>
  <si>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</si>
  <si>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</si>
  <si>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</si>
  <si>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</si>
  <si>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</si>
  <si>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</si>
  <si>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</si>
  <si>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</si>
  <si>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</si>
  <si>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</si>
  <si>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</si>
  <si>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</si>
  <si>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</si>
  <si>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</si>
  <si>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</si>
  <si>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</si>
  <si>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</si>
  <si>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</si>
  <si>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</si>
  <si>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</si>
  <si>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</si>
  <si>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</si>
  <si>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</si>
  <si>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</si>
  <si>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</si>
  <si>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</si>
  <si>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</si>
  <si>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</si>
  <si>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</si>
  <si>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</si>
  <si>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</si>
  <si>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</si>
  <si>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</si>
  <si>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</si>
  <si>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</si>
  <si>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</si>
  <si>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</si>
  <si>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</si>
  <si>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</si>
  <si>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</si>
  <si>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</si>
  <si>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</si>
  <si>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</si>
  <si>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</si>
  <si>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</si>
  <si>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</si>
  <si>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</si>
  <si>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</si>
  <si>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</si>
  <si>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</si>
  <si>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</si>
  <si>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</si>
  <si>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</si>
  <si>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</si>
  <si>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</si>
  <si>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</si>
  <si>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</si>
  <si>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</si>
  <si>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</si>
  <si>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</si>
  <si>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</si>
  <si>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</si>
  <si>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</si>
  <si>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</si>
  <si>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</si>
  <si>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</si>
  <si>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</si>
  <si>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</si>
  <si>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</si>
  <si>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</si>
  <si>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</si>
  <si>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</si>
  <si>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</si>
  <si>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</si>
  <si>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</si>
  <si>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</si>
  <si>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</si>
  <si>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</si>
  <si>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</si>
  <si>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</si>
  <si>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</si>
  <si>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</si>
  <si>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</si>
  <si>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</si>
  <si>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</si>
  <si>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</si>
  <si>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</si>
  <si>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</si>
  <si>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</si>
  <si>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</si>
  <si>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</si>
  <si>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</si>
  <si>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</si>
  <si>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</si>
  <si>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</si>
  <si>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</si>
  <si>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</si>
  <si>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</si>
  <si>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</si>
  <si>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</si>
  <si>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</si>
  <si>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</si>
  <si>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</si>
  <si>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</si>
  <si>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</si>
  <si>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</si>
  <si>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</si>
  <si>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</si>
  <si>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</si>
  <si>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</si>
  <si>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</si>
  <si>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</si>
  <si>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</si>
  <si>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</si>
  <si>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</si>
  <si>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</si>
  <si>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</si>
  <si>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</si>
  <si>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</si>
  <si>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</si>
  <si>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</si>
  <si>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</si>
  <si>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</si>
  <si>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</si>
  <si>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</si>
  <si>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</si>
  <si>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</si>
  <si>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</si>
  <si>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</si>
  <si>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</si>
  <si>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</si>
  <si>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</si>
  <si>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</si>
  <si>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</si>
  <si>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</si>
  <si>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</si>
  <si>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</si>
  <si>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</si>
  <si>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</si>
  <si>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</si>
  <si>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</si>
  <si>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</si>
  <si>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</si>
  <si>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</si>
  <si>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</si>
  <si>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</si>
  <si>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</si>
  <si>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</si>
  <si>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</si>
  <si>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</si>
  <si>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</si>
  <si>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</si>
  <si>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</si>
  <si>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</si>
  <si>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</si>
  <si>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</si>
  <si>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</si>
  <si>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</si>
  <si>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</si>
  <si>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</si>
  <si>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</si>
  <si>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</si>
  <si>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</si>
  <si>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</si>
  <si>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</si>
  <si>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</si>
  <si>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</si>
  <si>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</si>
  <si>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</si>
  <si>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</si>
  <si>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</si>
  <si>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</si>
  <si>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</si>
  <si>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</si>
  <si>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</si>
  <si>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</si>
  <si>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</si>
  <si>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</si>
  <si>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</si>
  <si>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</si>
  <si>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</si>
  <si>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</si>
  <si>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</si>
  <si>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</si>
  <si>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</si>
  <si>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</si>
  <si>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</si>
  <si>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</si>
  <si>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</si>
  <si>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</si>
  <si>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</si>
  <si>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</si>
  <si>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</si>
  <si>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</si>
  <si>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</si>
  <si>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</si>
  <si>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</si>
  <si>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</si>
  <si>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</si>
  <si>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</si>
  <si>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</si>
  <si>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</si>
  <si>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</si>
  <si>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</si>
  <si>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</si>
  <si>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</si>
  <si>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</si>
  <si>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</si>
  <si>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</si>
  <si>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</si>
  <si>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</si>
  <si>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</si>
  <si>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</si>
  <si>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</si>
  <si>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</si>
  <si>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</si>
  <si>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</si>
  <si>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</si>
  <si>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</si>
  <si>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</si>
  <si>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</si>
  <si>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</si>
  <si>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</si>
  <si>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</si>
  <si>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</si>
  <si>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</si>
  <si>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</si>
  <si>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</si>
  <si>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</si>
  <si>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</si>
  <si>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</si>
  <si>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</si>
  <si>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</si>
  <si>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</si>
  <si>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</si>
  <si>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</si>
  <si>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</si>
  <si>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</si>
  <si>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</si>
  <si>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</si>
  <si>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</si>
  <si>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</si>
  <si>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</si>
  <si>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</si>
  <si>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</si>
  <si>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</si>
  <si>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</si>
  <si>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</si>
  <si>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</si>
  <si>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</si>
  <si>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</si>
  <si>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</si>
  <si>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</si>
  <si>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</si>
  <si>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</si>
  <si>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</si>
  <si>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</si>
  <si>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</si>
  <si>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</si>
  <si>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</si>
  <si>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</si>
  <si>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</si>
  <si>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</si>
  <si>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</si>
  <si>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</si>
  <si>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</si>
  <si>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</si>
  <si>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</si>
  <si>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</si>
  <si>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</si>
  <si>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</si>
  <si>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</si>
  <si>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</si>
  <si>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</si>
  <si>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</si>
  <si>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</si>
  <si>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</si>
  <si>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</si>
  <si>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</si>
  <si>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</si>
  <si>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</si>
  <si>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</si>
  <si>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</si>
  <si>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</si>
  <si>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</si>
  <si>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</si>
  <si>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</si>
  <si>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</si>
  <si>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</si>
  <si>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</si>
  <si>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</si>
  <si>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</si>
  <si>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</si>
  <si>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</si>
  <si>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</si>
  <si>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</si>
  <si>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</si>
  <si>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</si>
  <si>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</si>
  <si>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</si>
  <si>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</si>
  <si>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</si>
  <si>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</si>
  <si>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</si>
  <si>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</si>
  <si>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</si>
  <si>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</si>
  <si>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</si>
  <si>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</si>
  <si>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</si>
  <si>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</si>
  <si>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</si>
  <si>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</si>
  <si>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</si>
  <si>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</si>
  <si>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</si>
  <si>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</si>
  <si>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</si>
  <si>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</si>
  <si>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</si>
  <si>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</si>
  <si>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</si>
  <si>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</si>
  <si>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</si>
  <si>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</si>
  <si>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</si>
  <si>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</si>
  <si>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</si>
  <si>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</si>
  <si>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</si>
  <si>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</si>
  <si>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</si>
  <si>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</si>
  <si>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</si>
  <si>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</si>
  <si>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</si>
  <si>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</si>
  <si>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</si>
  <si>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</si>
  <si>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</si>
  <si>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</si>
  <si>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</si>
  <si>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</si>
  <si>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</si>
  <si>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</si>
  <si>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</si>
  <si>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</si>
  <si>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</si>
  <si>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</si>
  <si>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</si>
  <si>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</si>
  <si>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</si>
  <si>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</si>
  <si>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</si>
  <si>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</si>
  <si>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</si>
  <si>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</si>
  <si>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</si>
  <si>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</si>
  <si>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</si>
  <si>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</si>
  <si>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</si>
  <si>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</si>
  <si>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</si>
  <si>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</si>
  <si>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</si>
  <si>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</si>
  <si>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</si>
  <si>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</si>
  <si>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</si>
  <si>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</si>
  <si>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</si>
  <si>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</si>
  <si>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</si>
  <si>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</si>
  <si>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</si>
  <si>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</si>
  <si>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</si>
  <si>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</si>
  <si>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</si>
  <si>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</si>
  <si>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</si>
  <si>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</si>
  <si>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</si>
  <si>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</si>
  <si>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</si>
  <si>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</si>
  <si>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</si>
  <si>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</si>
  <si>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</si>
  <si>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</si>
  <si>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</si>
  <si>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</si>
  <si>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</si>
  <si>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</si>
  <si>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</si>
  <si>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</si>
  <si>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</si>
  <si>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</si>
  <si>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</si>
  <si>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</si>
  <si>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</si>
  <si>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</si>
  <si>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</si>
  <si>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</si>
  <si>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</si>
  <si>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</si>
  <si>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</si>
  <si>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</si>
  <si>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</si>
  <si>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</si>
  <si>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</si>
  <si>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</si>
  <si>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</si>
  <si>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</si>
  <si>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</si>
  <si>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</si>
  <si>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</si>
  <si>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</si>
  <si>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</si>
  <si>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</si>
  <si>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</si>
  <si>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</si>
  <si>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</si>
  <si>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</si>
  <si>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</si>
  <si>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</si>
  <si>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</si>
  <si>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</si>
  <si>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</si>
  <si>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</si>
  <si>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</si>
  <si>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</si>
  <si>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</si>
  <si>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</si>
  <si>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</si>
  <si>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</si>
  <si>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</si>
  <si>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</si>
  <si>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</si>
  <si>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</si>
  <si>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</si>
  <si>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</si>
  <si>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</si>
  <si>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</si>
  <si>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</si>
  <si>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</si>
  <si>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</si>
  <si>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</si>
  <si>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</si>
  <si>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</si>
  <si>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</si>
  <si>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</si>
  <si>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</si>
  <si>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</si>
  <si>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</si>
  <si>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</si>
  <si>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</si>
  <si>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</si>
  <si>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</si>
  <si>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</si>
  <si>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</si>
  <si>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</si>
  <si>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</si>
  <si>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</si>
  <si>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</si>
  <si>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</si>
  <si>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</si>
  <si>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</si>
  <si>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</si>
  <si>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</si>
  <si>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</si>
  <si>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</si>
  <si>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</si>
  <si>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</si>
  <si>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</si>
  <si>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</si>
  <si>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</si>
  <si>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</si>
  <si>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</si>
  <si>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</si>
  <si>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</si>
  <si>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</si>
  <si>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</si>
  <si>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</si>
  <si>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</si>
  <si>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</si>
  <si>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</si>
  <si>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</si>
  <si>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</si>
  <si>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</si>
  <si>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</si>
  <si>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</si>
  <si>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</si>
  <si>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</si>
  <si>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</si>
  <si>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</si>
  <si>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</si>
  <si>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</si>
  <si>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</si>
  <si>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</si>
  <si>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</si>
  <si>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</si>
  <si>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</si>
  <si>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</si>
  <si>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</si>
  <si>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</si>
  <si>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</si>
  <si>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</si>
  <si>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</si>
  <si>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</si>
  <si>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</si>
  <si>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</si>
  <si>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</si>
  <si>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</si>
  <si>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</si>
  <si>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</si>
  <si>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</si>
  <si>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</si>
  <si>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</si>
  <si>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</si>
  <si>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</si>
  <si>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</si>
  <si>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</si>
  <si>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</si>
  <si>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</si>
  <si>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</si>
  <si>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</si>
  <si>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</si>
  <si>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</si>
  <si>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</si>
  <si>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</si>
  <si>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</si>
  <si>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</si>
  <si>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</si>
  <si>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</si>
  <si>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</si>
  <si>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</si>
  <si>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</si>
  <si>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</si>
  <si>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</si>
  <si>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</si>
  <si>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</si>
  <si>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</si>
  <si>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</si>
  <si>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</si>
  <si>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</si>
  <si>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</si>
  <si>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</si>
  <si>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</si>
  <si>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</si>
  <si>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</si>
  <si>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</si>
  <si>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</si>
  <si>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</si>
  <si>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</si>
  <si>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</si>
  <si>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</si>
  <si>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</si>
  <si>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</si>
  <si>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</si>
  <si>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</si>
  <si>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</si>
  <si>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</si>
  <si>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</si>
  <si>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</si>
  <si>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</si>
  <si>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</si>
  <si>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</si>
  <si>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</si>
  <si>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</si>
  <si>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</si>
  <si>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</si>
  <si>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</si>
  <si>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</si>
  <si>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</si>
  <si>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</si>
  <si>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</si>
  <si>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</si>
  <si>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</si>
  <si>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</si>
  <si>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</si>
  <si>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</si>
  <si>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</si>
  <si>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</si>
  <si>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</si>
  <si>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</si>
  <si>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</si>
  <si>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</si>
  <si>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</si>
  <si>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</si>
  <si>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</si>
  <si>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</si>
  <si>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</si>
  <si>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</si>
  <si>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</si>
  <si>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</si>
  <si>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</si>
  <si>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</si>
  <si>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</si>
  <si>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</si>
  <si>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</si>
  <si>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</si>
  <si>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</si>
  <si>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</si>
  <si>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</si>
  <si>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</si>
  <si>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</si>
  <si>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</si>
  <si>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</si>
  <si>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</si>
  <si>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</si>
  <si>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</si>
  <si>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</si>
  <si>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</si>
  <si>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</si>
  <si>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</si>
  <si>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</si>
  <si>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</si>
  <si>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</si>
  <si>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</si>
  <si>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</si>
  <si>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</si>
  <si>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</si>
  <si>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</si>
  <si>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</si>
  <si>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</si>
  <si>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</si>
  <si>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</si>
  <si>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</si>
  <si>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</si>
  <si>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</si>
  <si>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</si>
  <si>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</si>
  <si>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</si>
  <si>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</si>
  <si>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</si>
  <si>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</si>
  <si>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</si>
  <si>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</si>
  <si>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</si>
  <si>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</si>
  <si>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</si>
  <si>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</si>
  <si>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</si>
  <si>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</si>
  <si>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</si>
  <si>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</si>
  <si>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</si>
  <si>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</si>
  <si>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</si>
  <si>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</si>
  <si>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</si>
  <si>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</si>
  <si>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</si>
  <si>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</si>
  <si>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</si>
  <si>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</si>
  <si>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</si>
  <si>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</si>
  <si>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</si>
  <si>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</si>
  <si>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</si>
  <si>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</si>
  <si>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</si>
  <si>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</si>
  <si>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</si>
  <si>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</si>
  <si>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</si>
  <si>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</si>
  <si>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</si>
  <si>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</si>
  <si>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</si>
  <si>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</si>
  <si>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</si>
  <si>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</si>
  <si>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</si>
  <si>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</si>
  <si>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</si>
  <si>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</si>
  <si>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</si>
  <si>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</si>
  <si>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</si>
  <si>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</si>
  <si>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</si>
  <si>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</si>
  <si>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</si>
  <si>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</si>
  <si>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</si>
  <si>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</si>
  <si>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</si>
  <si>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</si>
  <si>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</si>
  <si>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</si>
  <si>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</si>
  <si>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</si>
  <si>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</si>
  <si>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</si>
  <si>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</si>
  <si>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</si>
  <si>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</si>
  <si>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</si>
  <si>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</si>
  <si>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</si>
  <si>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</si>
  <si>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</si>
  <si>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</si>
  <si>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</si>
  <si>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</si>
  <si>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</si>
  <si>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</si>
  <si>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</si>
  <si>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</si>
  <si>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</si>
  <si>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</si>
  <si>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</si>
  <si>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</si>
  <si>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</si>
  <si>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</si>
  <si>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</si>
  <si>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</si>
  <si>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</si>
  <si>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</si>
  <si>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</si>
  <si>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</si>
  <si>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</si>
  <si>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</si>
  <si>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</si>
  <si>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</si>
  <si>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</si>
  <si>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</si>
  <si>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</si>
  <si>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</si>
  <si>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</si>
  <si>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</si>
  <si>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</si>
  <si>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</si>
  <si>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</si>
  <si>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</si>
  <si>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</si>
  <si>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</si>
  <si>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</si>
  <si>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</si>
  <si>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</si>
  <si>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</si>
  <si>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</si>
  <si>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</si>
  <si>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</si>
  <si>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</si>
  <si>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</si>
  <si>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</si>
  <si>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</si>
  <si>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</si>
  <si>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</si>
  <si>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</si>
  <si>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</si>
  <si>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</si>
  <si>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</si>
  <si>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</si>
  <si>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</si>
  <si>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</si>
  <si>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</si>
  <si>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</si>
  <si>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</si>
  <si>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</si>
  <si>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</si>
  <si>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</si>
  <si>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</si>
  <si>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</si>
  <si>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</si>
  <si>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</si>
  <si>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</si>
  <si>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</si>
  <si>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</si>
  <si>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</si>
  <si>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</si>
  <si>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</si>
  <si>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</si>
  <si>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</si>
  <si>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</si>
  <si>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</si>
  <si>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</si>
  <si>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</si>
  <si>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</si>
  <si>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</si>
  <si>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</si>
  <si>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</si>
  <si>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</si>
  <si>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</si>
  <si>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</si>
  <si>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</si>
  <si>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</si>
  <si>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</si>
  <si>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</si>
  <si>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</si>
  <si>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</si>
  <si>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</si>
  <si>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</si>
  <si>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</si>
  <si>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</si>
  <si>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</si>
  <si>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</si>
  <si>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</si>
  <si>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</si>
  <si>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</si>
  <si>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</si>
  <si>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</si>
  <si>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</si>
  <si>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</si>
  <si>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</si>
  <si>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</si>
  <si>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</si>
  <si>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</si>
  <si>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</si>
  <si>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</si>
  <si>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</si>
  <si>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</si>
  <si>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</si>
  <si>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</si>
  <si>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</si>
  <si>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</si>
  <si>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</si>
  <si>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</si>
  <si>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</si>
  <si>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</si>
  <si>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</si>
  <si>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</si>
  <si>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</si>
  <si>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</si>
  <si>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</si>
  <si>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</si>
  <si>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</si>
  <si>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</si>
  <si>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</si>
  <si>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</si>
  <si>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</si>
  <si>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</si>
  <si>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</si>
  <si>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</si>
  <si>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</si>
  <si>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</si>
  <si>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</si>
  <si>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</si>
  <si>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</si>
  <si>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</si>
  <si>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</si>
  <si>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</si>
  <si>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</si>
  <si>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</si>
  <si>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</si>
  <si>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</si>
  <si>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</si>
  <si>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</si>
  <si>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</si>
  <si>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</si>
  <si>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</si>
  <si>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</si>
  <si>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</si>
  <si>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</si>
  <si>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</si>
  <si>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</si>
  <si>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</si>
  <si>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</si>
  <si>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</si>
  <si>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</si>
  <si>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</si>
  <si>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</si>
  <si>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</si>
  <si>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</si>
  <si>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</si>
  <si>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</si>
  <si>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</si>
  <si>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</si>
  <si>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</si>
  <si>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</si>
  <si>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</si>
  <si>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</si>
  <si>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</si>
  <si>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</si>
  <si>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</si>
  <si>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</si>
  <si>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</si>
  <si>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</si>
  <si>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</si>
  <si>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</si>
  <si>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</si>
  <si>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</si>
  <si>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</si>
  <si>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</si>
  <si>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</si>
  <si>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</si>
  <si>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</si>
  <si>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</si>
  <si>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</si>
  <si>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</si>
  <si>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</si>
  <si>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</si>
  <si>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</si>
  <si>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</si>
  <si>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</si>
  <si>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</si>
  <si>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</si>
  <si>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</si>
  <si>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</si>
  <si>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</si>
  <si>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</si>
  <si>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</si>
  <si>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</si>
  <si>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</si>
  <si>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</si>
  <si>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</si>
  <si>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</si>
  <si>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</si>
  <si>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</si>
  <si>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</si>
  <si>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</si>
  <si>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</si>
  <si>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</si>
  <si>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</si>
  <si>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</si>
  <si>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</si>
  <si>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</si>
  <si>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</si>
  <si>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</si>
  <si>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</si>
  <si>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</si>
  <si>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</si>
  <si>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</si>
  <si>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</si>
  <si>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</si>
  <si>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</si>
  <si>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</si>
  <si>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</si>
  <si>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</si>
  <si>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</si>
  <si>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</si>
  <si>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</si>
  <si>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</si>
  <si>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</si>
  <si>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</si>
  <si>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</si>
  <si>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</si>
  <si>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</si>
  <si>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</si>
  <si>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</si>
  <si>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</si>
  <si>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</si>
  <si>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</si>
  <si>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</si>
  <si>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</si>
  <si>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</si>
  <si>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</si>
  <si>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</si>
  <si>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</si>
  <si>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</si>
  <si>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</si>
  <si>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</si>
  <si>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</si>
  <si>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</si>
  <si>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</si>
  <si>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</si>
  <si>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</si>
  <si>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</si>
  <si>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</si>
  <si>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</si>
  <si>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</si>
  <si>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</si>
  <si>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</si>
  <si>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</si>
  <si>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</si>
  <si>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</si>
  <si>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</si>
  <si>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</si>
  <si>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</si>
  <si>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</si>
  <si>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</si>
  <si>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</si>
  <si>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</si>
  <si>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</si>
  <si>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</si>
  <si>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</si>
  <si>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</si>
  <si>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</si>
  <si>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</si>
  <si>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</si>
  <si>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</si>
  <si>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</si>
  <si>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</si>
  <si>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</si>
  <si>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</si>
  <si>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</si>
  <si>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</si>
  <si>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</si>
  <si>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</si>
  <si>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</si>
  <si>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</si>
  <si>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</si>
  <si>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</si>
  <si>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</si>
  <si>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</si>
  <si>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</si>
  <si>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</si>
  <si>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</si>
  <si>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</si>
  <si>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</si>
  <si>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</si>
  <si>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</si>
  <si>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</si>
  <si>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</si>
  <si>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</si>
  <si>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</si>
  <si>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</si>
  <si>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</si>
  <si>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</si>
  <si>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</si>
  <si>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</si>
  <si>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</si>
  <si>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</si>
  <si>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</si>
  <si>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</si>
  <si>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</si>
  <si>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</si>
  <si>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</si>
  <si>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</si>
  <si>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</si>
  <si>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</si>
  <si>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</si>
  <si>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</si>
  <si>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</si>
  <si>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</si>
  <si>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</si>
  <si>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</si>
  <si>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</si>
  <si>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</si>
  <si>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</si>
  <si>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</si>
  <si>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</si>
  <si>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</si>
  <si>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</si>
  <si>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</si>
  <si>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</si>
  <si>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</si>
  <si>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</si>
  <si>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</si>
  <si>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</si>
  <si>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</si>
  <si>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</si>
  <si>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</si>
  <si>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</si>
  <si>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</si>
  <si>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</si>
  <si>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</si>
  <si>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</si>
  <si>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</si>
  <si>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</si>
  <si>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</si>
  <si>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</si>
  <si>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</si>
  <si>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</si>
  <si>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</si>
  <si>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</si>
  <si>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</si>
  <si>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</si>
  <si>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</si>
  <si>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</si>
  <si>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</si>
  <si>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</si>
  <si>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</si>
  <si>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</si>
  <si>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</si>
  <si>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</si>
  <si>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</si>
  <si>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</si>
  <si>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</si>
  <si>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</si>
  <si>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</si>
  <si>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</si>
  <si>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</si>
  <si>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</si>
  <si>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</si>
  <si>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</si>
  <si>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</si>
  <si>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</si>
  <si>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</si>
  <si>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</si>
  <si>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</si>
  <si>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</si>
  <si>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</si>
  <si>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</si>
  <si>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</si>
  <si>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</si>
  <si>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</si>
  <si>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</si>
  <si>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</si>
  <si>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</si>
  <si>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</si>
  <si>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</si>
  <si>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</si>
  <si>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</si>
  <si>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</si>
  <si>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</si>
  <si>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</si>
  <si>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</si>
  <si>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</si>
  <si>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</si>
  <si>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</si>
  <si>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</si>
  <si>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</si>
  <si>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</si>
  <si>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</si>
  <si>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</si>
  <si>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</si>
  <si>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</si>
  <si>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</si>
  <si>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</si>
  <si>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</si>
  <si>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</si>
  <si>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</si>
  <si>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</si>
  <si>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</si>
  <si>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</si>
  <si>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</si>
  <si>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</si>
  <si>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</si>
  <si>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</si>
  <si>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</si>
  <si>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</si>
  <si>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</si>
  <si>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</si>
  <si>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</si>
  <si>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</si>
  <si>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</si>
  <si>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</si>
  <si>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</si>
  <si>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</si>
  <si>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</si>
  <si>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</si>
  <si>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</si>
  <si>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</si>
  <si>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</si>
  <si>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</si>
  <si>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</si>
  <si>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</si>
  <si>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</si>
  <si>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</si>
  <si>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</si>
  <si>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</si>
  <si>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</si>
  <si>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</si>
  <si>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</si>
  <si>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</si>
  <si>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</si>
  <si>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</si>
  <si>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</si>
  <si>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</si>
  <si>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</si>
  <si>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</si>
  <si>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</si>
  <si>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</si>
  <si>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</si>
  <si>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</si>
  <si>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</si>
  <si>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</si>
  <si>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</si>
  <si>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</si>
  <si>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</si>
  <si>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</si>
  <si>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</si>
  <si>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</si>
  <si>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</si>
  <si>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</si>
  <si>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</si>
  <si>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</si>
  <si>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</si>
  <si>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</si>
  <si>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</si>
  <si>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</si>
  <si>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</si>
  <si>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</si>
  <si>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</si>
  <si>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</si>
  <si>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</si>
  <si>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</si>
  <si>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</si>
  <si>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</si>
  <si>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</si>
  <si>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</si>
  <si>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</si>
  <si>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</si>
  <si>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</si>
  <si>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</si>
  <si>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</si>
  <si>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</si>
  <si>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</si>
  <si>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</si>
  <si>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</si>
  <si>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</si>
  <si>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</si>
  <si>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</si>
  <si>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</si>
  <si>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</si>
  <si>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</si>
  <si>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</si>
  <si>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</si>
  <si>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</si>
  <si>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</si>
  <si>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</si>
  <si>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</si>
  <si>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</si>
  <si>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</si>
  <si>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</si>
  <si>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</si>
  <si>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</si>
  <si>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</si>
  <si>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</si>
  <si>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</si>
  <si>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</si>
  <si>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</si>
  <si>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</si>
  <si>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</si>
  <si>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</si>
  <si>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</si>
  <si>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</si>
  <si>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</si>
  <si>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</si>
  <si>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</si>
  <si>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</si>
  <si>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</si>
  <si>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</si>
  <si>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</si>
  <si>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</si>
  <si>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</si>
  <si>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</si>
  <si>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</si>
  <si>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</si>
  <si>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</si>
  <si>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</si>
  <si>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</si>
  <si>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</si>
  <si>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</si>
  <si>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</si>
  <si>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</si>
  <si>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</si>
  <si>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</si>
  <si>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</si>
  <si>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</si>
  <si>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</si>
  <si>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</si>
  <si>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</si>
  <si>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</si>
  <si>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</si>
  <si>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</si>
  <si>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</si>
  <si>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</si>
  <si>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</si>
  <si>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</si>
  <si>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</si>
  <si>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</si>
  <si>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</si>
  <si>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</si>
  <si>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</si>
  <si>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</si>
  <si>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</si>
  <si>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</si>
  <si>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</si>
  <si>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</si>
  <si>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</si>
  <si>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</si>
  <si>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</si>
  <si>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</si>
  <si>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</si>
  <si>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</si>
  <si>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</si>
  <si>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</si>
  <si>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</si>
  <si>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</si>
  <si>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</si>
  <si>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</si>
  <si>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</si>
  <si>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</si>
  <si>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</si>
  <si>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</si>
  <si>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</si>
  <si>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</si>
  <si>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</si>
  <si>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</si>
  <si>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</si>
  <si>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</si>
  <si>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</si>
  <si>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</si>
  <si>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</si>
  <si>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</si>
  <si>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</si>
  <si>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</si>
  <si>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</si>
  <si>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</si>
  <si>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</si>
  <si>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</si>
  <si>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</si>
  <si>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</si>
  <si>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</si>
  <si>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</si>
  <si>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</si>
  <si>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</si>
  <si>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</si>
  <si>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</si>
  <si>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</si>
  <si>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</si>
  <si>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</si>
  <si>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</si>
  <si>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</si>
  <si>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</si>
  <si>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</si>
  <si>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</si>
  <si>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</si>
  <si>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</si>
  <si>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</si>
  <si>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</si>
  <si>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</si>
  <si>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</si>
  <si>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</si>
  <si>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</si>
  <si>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</si>
  <si>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</si>
  <si>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</si>
  <si>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</si>
  <si>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</si>
  <si>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</si>
  <si>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</si>
  <si>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</si>
  <si>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</si>
  <si>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</si>
  <si>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</si>
  <si>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</si>
  <si>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</si>
  <si>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</si>
  <si>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</si>
  <si>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</si>
  <si>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</si>
  <si>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</si>
  <si>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</si>
  <si>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</si>
  <si>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</si>
  <si>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</si>
  <si>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</si>
  <si>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</si>
  <si>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</si>
  <si>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</si>
  <si>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</si>
  <si>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</si>
  <si>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</si>
  <si>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</si>
  <si>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</si>
  <si>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</si>
  <si>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</si>
  <si>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</si>
  <si>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</si>
  <si>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</si>
  <si>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</si>
  <si>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</si>
  <si>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</si>
  <si>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</si>
  <si>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</si>
  <si>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</si>
  <si>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</si>
  <si>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</si>
  <si>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</si>
  <si>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</si>
  <si>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</si>
  <si>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</si>
  <si>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</si>
  <si>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</si>
  <si>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</si>
  <si>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</si>
  <si>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</si>
  <si>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</si>
  <si>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</si>
  <si>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</si>
  <si>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</si>
  <si>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</si>
  <si>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</si>
  <si>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</si>
  <si>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</si>
  <si>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</si>
  <si>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</si>
  <si>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</si>
  <si>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</si>
  <si>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</si>
  <si>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</si>
  <si>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</si>
  <si>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</si>
  <si>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</si>
  <si>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</si>
  <si>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</si>
  <si>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</si>
  <si>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</si>
  <si>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</si>
  <si>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</si>
  <si>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</si>
  <si>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</si>
  <si>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</si>
  <si>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</si>
  <si>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</si>
  <si>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</si>
  <si>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</si>
  <si>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</si>
  <si>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</si>
  <si>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</si>
  <si>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</si>
  <si>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</si>
  <si>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</si>
  <si>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</si>
  <si>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</si>
  <si>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</si>
  <si>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</si>
  <si>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</si>
  <si>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</si>
  <si>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</si>
  <si>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</si>
  <si>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</si>
  <si>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</si>
  <si>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</si>
  <si>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</si>
  <si>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</si>
  <si>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</si>
  <si>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</si>
  <si>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</si>
  <si>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</si>
  <si>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</si>
  <si>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</si>
  <si>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</si>
  <si>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</si>
  <si>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</si>
  <si>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</si>
  <si>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</si>
  <si>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</si>
  <si>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</si>
  <si>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</si>
  <si>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</si>
  <si>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</si>
  <si>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</si>
  <si>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</si>
  <si>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</si>
  <si>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</si>
  <si>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</si>
  <si>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</si>
  <si>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</si>
  <si>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</si>
  <si>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</si>
  <si>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</si>
  <si>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</si>
  <si>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</si>
  <si>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</si>
  <si>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</si>
  <si>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</si>
  <si>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</si>
  <si>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</si>
  <si>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</si>
  <si>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</si>
  <si>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</si>
  <si>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</si>
  <si>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</si>
  <si>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</si>
  <si>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</si>
  <si>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</si>
  <si>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</si>
  <si>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</si>
  <si>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</si>
  <si>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</si>
  <si>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</si>
  <si>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</si>
  <si>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</si>
  <si>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</si>
  <si>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</si>
  <si>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</si>
  <si>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</si>
  <si>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</si>
  <si>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</si>
  <si>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</si>
  <si>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</si>
  <si>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</si>
  <si>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</si>
  <si>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</si>
  <si>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</si>
  <si>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</si>
  <si>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</si>
  <si>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</si>
  <si>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</si>
  <si>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</si>
  <si>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</si>
  <si>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</si>
  <si>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</si>
  <si>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</si>
  <si>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</si>
  <si>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</si>
  <si>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</si>
  <si>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</si>
  <si>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</si>
  <si>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</si>
  <si>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</si>
  <si>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</si>
  <si>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</si>
  <si>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</si>
  <si>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</si>
  <si>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</si>
  <si>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</si>
  <si>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</si>
  <si>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</si>
  <si>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</si>
  <si>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</si>
  <si>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</si>
  <si>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</si>
  <si>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</si>
  <si>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</si>
  <si>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</si>
  <si>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</si>
  <si>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</si>
  <si>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</si>
  <si>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</si>
  <si>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</si>
  <si>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</si>
  <si>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</si>
  <si>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</si>
  <si>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</si>
  <si>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</si>
  <si>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</si>
  <si>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</si>
  <si>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</si>
  <si>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</si>
  <si>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</si>
  <si>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</si>
  <si>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</si>
  <si>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</si>
  <si>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</si>
  <si>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</si>
  <si>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</si>
  <si>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</si>
  <si>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</si>
  <si>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</si>
  <si>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</si>
  <si>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</si>
  <si>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</si>
  <si>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</si>
  <si>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</si>
  <si>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</si>
  <si>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</si>
  <si>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</si>
  <si>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</si>
  <si>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</si>
  <si>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</si>
  <si>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</si>
  <si>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</si>
  <si>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</si>
  <si>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</si>
  <si>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</si>
  <si>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</si>
  <si>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</si>
  <si>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</si>
  <si>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</si>
  <si>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</si>
  <si>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</si>
  <si>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</si>
  <si>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</si>
  <si>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</si>
  <si>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</si>
  <si>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</si>
  <si>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</si>
  <si>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</si>
  <si>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</si>
  <si>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</si>
  <si>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</si>
  <si>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</si>
  <si>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</si>
  <si>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</si>
  <si>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</si>
  <si>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</si>
  <si>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</si>
  <si>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</si>
  <si>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</si>
  <si>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</si>
  <si>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</si>
  <si>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</si>
  <si>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</si>
  <si>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</si>
  <si>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</si>
  <si>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</si>
  <si>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</si>
  <si>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</si>
  <si>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</si>
  <si>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</si>
  <si>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</si>
  <si>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</si>
  <si>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</si>
  <si>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</si>
  <si>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</si>
  <si>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</si>
  <si>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</si>
  <si>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</si>
  <si>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</si>
  <si>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</si>
  <si>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</si>
  <si>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</si>
  <si>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</si>
  <si>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</si>
  <si>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</si>
  <si>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</si>
  <si>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</si>
  <si>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</si>
  <si>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</si>
  <si>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</si>
  <si>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</si>
  <si>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</si>
  <si>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</si>
  <si>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</si>
  <si>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</si>
  <si>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</si>
  <si>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</si>
  <si>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</si>
  <si>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</si>
  <si>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</si>
  <si>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</si>
  <si>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</si>
  <si>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</si>
  <si>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</si>
  <si>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</si>
  <si>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</si>
  <si>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</si>
  <si>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</si>
  <si>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</si>
  <si>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</si>
  <si>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</si>
  <si>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</si>
  <si>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</si>
  <si>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</si>
  <si>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</si>
  <si>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</si>
  <si>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</si>
  <si>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</si>
  <si>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</si>
  <si>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</si>
  <si>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</si>
  <si>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</si>
  <si>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</si>
  <si>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</si>
  <si>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</si>
  <si>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</si>
  <si>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</si>
  <si>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</si>
  <si>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</si>
  <si>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</si>
  <si>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</si>
  <si>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</si>
  <si>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</si>
  <si>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</si>
  <si>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</si>
  <si>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</si>
  <si>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</si>
  <si>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</si>
  <si>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</si>
  <si>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</si>
  <si>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</si>
  <si>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</si>
  <si>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</si>
  <si>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</si>
  <si>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</si>
  <si>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</si>
  <si>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</si>
  <si>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</si>
  <si>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</si>
  <si>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</si>
  <si>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</si>
  <si>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</si>
  <si>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</si>
  <si>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</si>
  <si>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</si>
  <si>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</si>
  <si>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</si>
  <si>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</si>
  <si>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</si>
  <si>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</si>
  <si>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</si>
  <si>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</si>
  <si>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</si>
  <si>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</si>
  <si>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</si>
  <si>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</si>
  <si>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</si>
  <si>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</si>
  <si>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</si>
  <si>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</si>
  <si>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</si>
  <si>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</si>
  <si>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</si>
  <si>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</si>
  <si>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</si>
  <si>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</si>
  <si>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</si>
  <si>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</si>
  <si>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</si>
  <si>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</si>
  <si>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</si>
  <si>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</si>
  <si>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</si>
  <si>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</si>
  <si>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</si>
  <si>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</si>
  <si>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</si>
  <si>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</si>
  <si>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</si>
  <si>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</si>
  <si>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</si>
  <si>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</si>
  <si>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</si>
  <si>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</si>
  <si>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</si>
  <si>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</si>
  <si>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</si>
  <si>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</si>
  <si>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</si>
  <si>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</si>
  <si>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</si>
  <si>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</si>
  <si>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</si>
  <si>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</si>
  <si>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</si>
  <si>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</si>
  <si>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</si>
  <si>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</si>
  <si>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</si>
  <si>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</si>
  <si>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</si>
  <si>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</si>
  <si>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</si>
  <si>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</si>
  <si>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</si>
  <si>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</si>
  <si>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</si>
  <si>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</si>
  <si>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</si>
  <si>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</si>
  <si>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</si>
  <si>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</si>
  <si>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</si>
  <si>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</si>
  <si>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</si>
  <si>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</si>
  <si>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</si>
  <si>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</si>
  <si>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</si>
  <si>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</si>
  <si>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</si>
  <si>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</si>
  <si>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</si>
  <si>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</si>
  <si>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</si>
  <si>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</si>
  <si>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</si>
  <si>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</si>
  <si>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</si>
  <si>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</si>
  <si>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</si>
  <si>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</si>
  <si>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</si>
  <si>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</si>
  <si>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</si>
  <si>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</si>
  <si>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</si>
  <si>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</si>
  <si>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</si>
  <si>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</si>
  <si>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</si>
  <si>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</si>
  <si>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</si>
  <si>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</si>
  <si>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</si>
  <si>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</si>
  <si>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</si>
  <si>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</si>
  <si>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</si>
  <si>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</si>
  <si>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</si>
  <si>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</si>
  <si>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</si>
  <si>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</si>
  <si>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</si>
  <si>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</si>
  <si>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</si>
  <si>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</si>
  <si>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</si>
  <si>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</si>
  <si>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</si>
  <si>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</si>
  <si>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</si>
  <si>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</si>
  <si>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</si>
  <si>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</si>
  <si>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</si>
  <si>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</si>
  <si>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</si>
  <si>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</si>
  <si>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</si>
  <si>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</si>
  <si>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</si>
  <si>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</si>
  <si>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</si>
  <si>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</si>
  <si>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</si>
  <si>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</si>
  <si>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</si>
  <si>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</si>
  <si>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</si>
  <si>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</si>
  <si>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</si>
  <si>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</si>
  <si>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</si>
  <si>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</si>
  <si>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</si>
  <si>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</si>
  <si>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</si>
  <si>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</si>
  <si>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</si>
  <si>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</si>
  <si>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</si>
  <si>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</si>
  <si>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</si>
  <si>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</si>
  <si>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</si>
  <si>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</si>
  <si>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</si>
  <si>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</si>
  <si>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</si>
  <si>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</si>
  <si>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</si>
  <si>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</si>
  <si>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</si>
  <si>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</si>
  <si>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</si>
  <si>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</si>
  <si>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</si>
  <si>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</si>
  <si>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</si>
  <si>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</si>
  <si>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</si>
  <si>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</si>
  <si>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</si>
  <si>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</si>
  <si>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</si>
  <si>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</si>
  <si>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</si>
  <si>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</si>
  <si>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</si>
  <si>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</si>
  <si>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</si>
  <si>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</si>
  <si>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</si>
  <si>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</si>
  <si>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</si>
  <si>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</si>
  <si>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</si>
  <si>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</si>
  <si>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</si>
  <si>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</si>
  <si>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</si>
  <si>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</si>
  <si>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</si>
  <si>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</si>
  <si>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</si>
  <si>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</si>
  <si>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</si>
  <si>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</si>
  <si>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</si>
  <si>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</si>
  <si>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</si>
  <si>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</si>
  <si>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</si>
  <si>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</si>
  <si>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</si>
  <si>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</si>
  <si>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</si>
  <si>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</si>
  <si>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</si>
  <si>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</si>
  <si>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</si>
  <si>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</si>
  <si>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</si>
  <si>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</si>
  <si>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</si>
  <si>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</si>
  <si>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</si>
  <si>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</si>
  <si>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</si>
  <si>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</si>
  <si>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</si>
  <si>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</si>
  <si>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</si>
  <si>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</si>
  <si>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</si>
  <si>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</si>
  <si>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</si>
  <si>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</si>
  <si>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</si>
  <si>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</si>
  <si>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</si>
  <si>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</si>
  <si>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</si>
  <si>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</si>
  <si>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</si>
  <si>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</si>
  <si>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</si>
  <si>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</si>
  <si>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</si>
  <si>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</si>
  <si>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</si>
  <si>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</si>
  <si>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</si>
  <si>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</si>
  <si>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</si>
  <si>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</si>
  <si>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</si>
  <si>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</si>
  <si>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</si>
  <si>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</si>
  <si>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</si>
  <si>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</si>
  <si>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</si>
  <si>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</si>
  <si>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</si>
  <si>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</si>
  <si>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</si>
  <si>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</si>
  <si>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</si>
  <si>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</si>
  <si>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</si>
  <si>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</si>
  <si>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</si>
  <si>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</si>
  <si>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</si>
  <si>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</si>
  <si>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</si>
  <si>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</si>
  <si>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</si>
  <si>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</si>
  <si>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</si>
  <si>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</si>
  <si>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</si>
  <si>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</si>
  <si>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</si>
  <si>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</si>
  <si>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</si>
  <si>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</si>
  <si>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</si>
  <si>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</si>
  <si>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</si>
  <si>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</si>
  <si>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</si>
  <si>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</si>
  <si>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</si>
  <si>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</si>
  <si>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</si>
  <si>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</si>
  <si>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</si>
  <si>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</si>
  <si>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</si>
  <si>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</si>
  <si>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</si>
  <si>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</si>
  <si>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</si>
  <si>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</si>
  <si>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</si>
  <si>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</si>
  <si>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</si>
  <si>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</si>
  <si>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</si>
  <si>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</si>
  <si>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</si>
  <si>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</si>
  <si>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</si>
  <si>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</si>
  <si>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</si>
  <si>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</si>
  <si>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</si>
  <si>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</si>
  <si>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</si>
  <si>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</si>
  <si>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</si>
  <si>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</si>
  <si>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</si>
  <si>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</si>
  <si>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</si>
  <si>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</si>
  <si>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</si>
  <si>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</si>
  <si>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</si>
  <si>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</si>
  <si>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</si>
  <si>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</si>
  <si>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</si>
  <si>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</si>
  <si>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</si>
  <si>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</si>
  <si>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</si>
  <si>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</si>
  <si>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</si>
  <si>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</si>
  <si>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</si>
  <si>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</si>
  <si>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</si>
  <si>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</si>
  <si>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</si>
  <si>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</si>
  <si>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</si>
  <si>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</si>
  <si>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</si>
  <si>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</si>
  <si>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</si>
  <si>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</si>
  <si>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</si>
  <si>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</si>
  <si>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</si>
  <si>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</si>
  <si>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</si>
  <si>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</si>
  <si>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</si>
  <si>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</si>
  <si>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</si>
  <si>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</si>
  <si>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</si>
  <si>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</si>
  <si>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</si>
  <si>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</si>
  <si>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</si>
  <si>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</si>
  <si>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</si>
  <si>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</si>
  <si>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</si>
  <si>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</si>
  <si>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</si>
  <si>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</si>
  <si>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</si>
  <si>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</si>
  <si>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</si>
  <si>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</si>
  <si>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</si>
  <si>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</si>
  <si>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</si>
  <si>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</si>
  <si>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</si>
  <si>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</si>
  <si>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</si>
  <si>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</si>
  <si>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</si>
  <si>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</si>
  <si>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</si>
  <si>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</si>
  <si>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</si>
  <si>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</si>
  <si>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</si>
  <si>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</si>
  <si>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</si>
  <si>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</si>
  <si>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</si>
  <si>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</si>
  <si>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</si>
  <si>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</si>
  <si>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</si>
  <si>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</si>
  <si>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</si>
  <si>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</si>
  <si>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</si>
  <si>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</si>
  <si>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</si>
  <si>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</si>
  <si>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</si>
  <si>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</si>
  <si>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</si>
  <si>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</si>
  <si>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</si>
  <si>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</si>
  <si>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</si>
  <si>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</si>
  <si>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</si>
  <si>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</si>
  <si>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</si>
  <si>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</si>
  <si>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</si>
  <si>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</si>
  <si>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</si>
  <si>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</si>
  <si>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</si>
  <si>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</si>
  <si>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</si>
  <si>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</si>
  <si>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</si>
  <si>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</si>
  <si>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</si>
  <si>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</si>
  <si>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</si>
  <si>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</si>
  <si>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</si>
  <si>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</si>
  <si>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</si>
  <si>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</si>
  <si>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</si>
  <si>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</si>
  <si>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</si>
  <si>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</si>
  <si>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</si>
  <si>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</si>
  <si>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</si>
  <si>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</si>
  <si>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</si>
  <si>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</si>
  <si>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</si>
  <si>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</si>
  <si>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</si>
  <si>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</si>
  <si>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</si>
  <si>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</si>
  <si>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</si>
  <si>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</si>
  <si>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</si>
  <si>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</si>
  <si>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</si>
  <si>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</si>
  <si>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</si>
  <si>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</si>
  <si>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</si>
  <si>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</si>
  <si>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</si>
  <si>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</si>
  <si>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</si>
  <si>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</si>
  <si>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</si>
  <si>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</si>
  <si>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</si>
  <si>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</si>
  <si>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</si>
  <si>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</si>
  <si>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</si>
  <si>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</si>
  <si>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</si>
  <si>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</si>
  <si>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</si>
  <si>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</si>
  <si>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</si>
  <si>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</si>
  <si>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</si>
  <si>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</si>
  <si>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</si>
  <si>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</si>
  <si>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</si>
  <si>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</si>
  <si>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</si>
  <si>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</si>
  <si>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</si>
  <si>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</si>
  <si>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</si>
  <si>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</si>
  <si>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</si>
  <si>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</si>
  <si>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</si>
  <si>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</si>
  <si>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</si>
  <si>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</si>
  <si>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</si>
  <si>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</si>
  <si>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</si>
  <si>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</si>
  <si>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</si>
  <si>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</si>
  <si>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</si>
  <si>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</si>
  <si>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</si>
  <si>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</si>
  <si>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</si>
  <si>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</si>
  <si>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</si>
  <si>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</si>
  <si>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</si>
  <si>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</si>
  <si>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</si>
  <si>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</si>
  <si>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</si>
  <si>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</si>
  <si>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</si>
  <si>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</si>
  <si>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</si>
  <si>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</si>
  <si>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</si>
  <si>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</si>
  <si>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</si>
  <si>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</si>
  <si>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</si>
  <si>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</si>
  <si>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</si>
  <si>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</si>
  <si>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</si>
  <si>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</si>
  <si>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</si>
  <si>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</si>
  <si>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</si>
  <si>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</si>
  <si>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</si>
  <si>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</si>
  <si>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</si>
  <si>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</si>
  <si>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</si>
  <si>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</si>
  <si>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</si>
  <si>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</si>
  <si>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</si>
  <si>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</si>
  <si>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</si>
  <si>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</si>
  <si>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</si>
  <si>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</si>
  <si>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</si>
  <si>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</si>
  <si>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</si>
  <si>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</si>
  <si>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</si>
  <si>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</si>
  <si>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</si>
  <si>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</si>
  <si>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</si>
  <si>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</si>
  <si>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</si>
  <si>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</si>
  <si>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</si>
  <si>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</si>
  <si>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</si>
  <si>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</si>
  <si>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</si>
  <si>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</si>
  <si>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</si>
  <si>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</si>
  <si>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</si>
  <si>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</si>
  <si>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</si>
  <si>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</si>
  <si>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</si>
  <si>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</si>
  <si>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</si>
  <si>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</si>
  <si>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</si>
  <si>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</si>
  <si>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</si>
  <si>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</si>
  <si>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</si>
  <si>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</si>
  <si>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</si>
  <si>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</si>
  <si>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</si>
  <si>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</si>
  <si>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</si>
  <si>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</si>
  <si>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</si>
  <si>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</si>
  <si>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</si>
  <si>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</si>
  <si>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</si>
  <si>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</si>
  <si>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</si>
  <si>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</si>
  <si>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</si>
  <si>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</si>
  <si>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</si>
  <si>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</si>
  <si>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</si>
  <si>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</si>
  <si>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</si>
  <si>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</si>
  <si>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</si>
  <si>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</si>
  <si>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</si>
  <si>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</si>
  <si>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</si>
  <si>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</si>
  <si>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</si>
  <si>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</si>
  <si>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</si>
  <si>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</si>
  <si>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</si>
  <si>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</si>
  <si>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</si>
  <si>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</si>
  <si>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</si>
  <si>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</si>
  <si>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</si>
  <si>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</si>
  <si>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</si>
  <si>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</si>
  <si>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</si>
  <si>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</si>
  <si>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</si>
  <si>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</si>
  <si>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</si>
  <si>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</si>
  <si>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</si>
  <si>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</si>
  <si>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</si>
  <si>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</si>
  <si>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</si>
  <si>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</si>
  <si>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</si>
  <si>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</si>
  <si>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</si>
  <si>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</si>
  <si>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</si>
  <si>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</si>
  <si>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</si>
  <si>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</si>
  <si>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</si>
  <si>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</si>
  <si>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</si>
  <si>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</si>
  <si>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</si>
  <si>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</si>
  <si>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</si>
  <si>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</si>
  <si>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</si>
  <si>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</si>
  <si>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</si>
  <si>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</si>
  <si>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</si>
  <si>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</si>
  <si>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</si>
  <si>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</si>
  <si>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</si>
  <si>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</si>
  <si>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</si>
  <si>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</si>
  <si>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</si>
  <si>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</si>
  <si>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</si>
  <si>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</si>
  <si>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</si>
  <si>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</si>
  <si>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</si>
  <si>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</si>
  <si>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</si>
  <si>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</si>
  <si>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</si>
  <si>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</si>
  <si>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</si>
  <si>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</si>
  <si>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</si>
  <si>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</si>
  <si>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</si>
  <si>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</si>
  <si>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</si>
  <si>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</si>
  <si>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</si>
  <si>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</si>
  <si>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</si>
  <si>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</si>
  <si>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</si>
  <si>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</si>
  <si>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</si>
  <si>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</si>
  <si>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</si>
  <si>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</si>
  <si>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</si>
  <si>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</si>
  <si>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</si>
  <si>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</si>
  <si>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</si>
  <si>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</si>
  <si>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</si>
  <si>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</si>
  <si>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</si>
  <si>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</si>
  <si>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</si>
  <si>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</si>
  <si>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</si>
  <si>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</si>
  <si>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</si>
  <si>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</si>
  <si>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</si>
  <si>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</si>
  <si>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</si>
  <si>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</si>
  <si>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</si>
  <si>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</si>
  <si>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</si>
  <si>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</si>
  <si>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</si>
  <si>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</si>
  <si>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</si>
  <si>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</si>
  <si>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</si>
  <si>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</si>
  <si>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</si>
  <si>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</si>
  <si>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</si>
  <si>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</si>
  <si>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</si>
  <si>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</si>
  <si>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</si>
  <si>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</si>
  <si>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</si>
  <si>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</si>
  <si>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</si>
  <si>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</si>
  <si>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</si>
  <si>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</si>
  <si>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</si>
  <si>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</si>
  <si>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</si>
  <si>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</si>
  <si>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</si>
  <si>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</si>
  <si>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</si>
  <si>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</si>
  <si>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</si>
  <si>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</si>
  <si>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</si>
  <si>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</si>
  <si>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</si>
  <si>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</si>
  <si>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</si>
  <si>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</si>
  <si>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</si>
  <si>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</si>
  <si>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</si>
  <si>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</si>
  <si>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</si>
  <si>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</si>
  <si>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</si>
  <si>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</si>
  <si>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</si>
  <si>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</si>
  <si>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</si>
  <si>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</si>
  <si>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</si>
  <si>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</si>
  <si>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</si>
  <si>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</si>
  <si>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</si>
  <si>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</si>
  <si>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</si>
  <si>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</si>
  <si>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</si>
  <si>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</si>
  <si>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</si>
  <si>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</si>
  <si>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</si>
  <si>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</si>
  <si>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</si>
  <si>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</si>
  <si>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</si>
  <si>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</si>
  <si>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</si>
  <si>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</si>
  <si>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</si>
  <si>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</si>
  <si>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</si>
  <si>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</si>
  <si>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</si>
  <si>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</si>
  <si>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</si>
  <si>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</si>
  <si>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</si>
  <si>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</si>
  <si>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</si>
  <si>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</si>
  <si>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</si>
  <si>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</si>
  <si>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</si>
  <si>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</si>
  <si>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</si>
  <si>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</si>
  <si>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</si>
  <si>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</si>
  <si>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</si>
  <si>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</si>
  <si>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</si>
  <si>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</si>
  <si>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</si>
  <si>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</si>
  <si>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</si>
  <si>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</si>
  <si>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</si>
  <si>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</si>
  <si>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</si>
  <si>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</si>
  <si>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</si>
  <si>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</si>
  <si>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</si>
  <si>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</si>
  <si>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</si>
  <si>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</si>
  <si>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</si>
  <si>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</si>
  <si>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</si>
  <si>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</si>
  <si>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</si>
  <si>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</si>
  <si>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</si>
  <si>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</si>
  <si>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</si>
  <si>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</si>
  <si>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</si>
  <si>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</si>
  <si>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</si>
  <si>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</si>
  <si>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</si>
  <si>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</si>
  <si>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</si>
  <si>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</si>
  <si>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</si>
  <si>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</si>
  <si>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</si>
  <si>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</si>
  <si>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</si>
  <si>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</si>
  <si>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</si>
  <si>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</si>
  <si>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</si>
  <si>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</si>
  <si>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</si>
  <si>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</si>
  <si>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</si>
  <si>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</si>
  <si>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</si>
  <si>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</si>
  <si>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</si>
  <si>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</si>
  <si>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</si>
  <si>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</si>
  <si>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</si>
  <si>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</si>
  <si>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</si>
  <si>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</si>
  <si>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</si>
  <si>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</si>
  <si>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</si>
  <si>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</si>
  <si>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</si>
  <si>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</si>
  <si>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</si>
  <si>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</si>
  <si>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</si>
  <si>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</si>
  <si>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</si>
  <si>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</si>
  <si>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</si>
  <si>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</si>
  <si>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</si>
  <si>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</si>
  <si>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</si>
  <si>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</si>
  <si>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</si>
  <si>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</si>
  <si>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</si>
  <si>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</si>
  <si>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</si>
  <si>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</si>
  <si>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</si>
  <si>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</si>
  <si>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</si>
  <si>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</si>
  <si>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</si>
  <si>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</si>
  <si>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</si>
  <si>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</si>
  <si>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</si>
  <si>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</si>
  <si>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</si>
  <si>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</si>
  <si>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</si>
  <si>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</si>
  <si>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</si>
  <si>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</si>
  <si>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</si>
  <si>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</si>
  <si>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</si>
  <si>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</si>
  <si>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</si>
  <si>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</si>
  <si>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</si>
  <si>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</si>
  <si>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</si>
  <si>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</si>
  <si>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</si>
  <si>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</si>
  <si>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</si>
  <si>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</si>
  <si>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</si>
  <si>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</si>
  <si>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</si>
  <si>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</si>
  <si>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</si>
  <si>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</si>
  <si>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</si>
  <si>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</si>
  <si>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</si>
  <si>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</si>
  <si>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</si>
  <si>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</si>
  <si>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</si>
  <si>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</si>
  <si>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</si>
  <si>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</si>
  <si>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</si>
  <si>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</si>
  <si>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</si>
  <si>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</si>
  <si>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</si>
  <si>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</si>
  <si>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</si>
  <si>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</si>
  <si>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</si>
  <si>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</si>
  <si>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</si>
  <si>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</si>
  <si>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</si>
  <si>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</si>
  <si>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</si>
  <si>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</si>
  <si>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</si>
  <si>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</si>
  <si>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</si>
  <si>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</si>
  <si>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</si>
  <si>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</si>
  <si>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</si>
  <si>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</si>
  <si>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</si>
  <si>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</si>
  <si>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</si>
  <si>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</si>
  <si>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</si>
  <si>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</si>
  <si>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</si>
  <si>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</si>
  <si>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</si>
  <si>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</si>
  <si>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</si>
  <si>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</si>
  <si>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</si>
  <si>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</si>
  <si>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</si>
  <si>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</si>
  <si>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</si>
  <si>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</si>
  <si>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</si>
  <si>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</si>
  <si>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</si>
  <si>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</si>
  <si>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</si>
  <si>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</si>
  <si>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</si>
  <si>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</si>
  <si>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</si>
  <si>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</si>
  <si>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</si>
  <si>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</si>
  <si>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</si>
  <si>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</si>
  <si>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</si>
  <si>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</si>
  <si>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</si>
  <si>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</si>
  <si>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</si>
  <si>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</si>
  <si>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</si>
  <si>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</si>
  <si>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</si>
  <si>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</si>
  <si>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</si>
  <si>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</si>
  <si>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</si>
  <si>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</si>
  <si>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</si>
  <si>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</si>
  <si>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</si>
  <si>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</si>
  <si>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</si>
  <si>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</si>
  <si>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</si>
  <si>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</si>
  <si>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</si>
  <si>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</si>
  <si>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</si>
  <si>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</si>
  <si>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</si>
  <si>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</si>
  <si>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</si>
  <si>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</si>
  <si>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</si>
  <si>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</si>
  <si>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</si>
  <si>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</si>
  <si>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</si>
  <si>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</si>
  <si>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</si>
  <si>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</si>
  <si>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</si>
  <si>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</si>
  <si>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</si>
  <si>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</si>
  <si>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</si>
  <si>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</si>
  <si>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</si>
  <si>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</si>
  <si>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</si>
  <si>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</si>
  <si>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</si>
  <si>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</si>
  <si>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</si>
  <si>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</si>
  <si>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</si>
  <si>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</si>
  <si>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</si>
  <si>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</si>
  <si>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</si>
  <si>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</si>
  <si>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</si>
  <si>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</si>
  <si>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</si>
  <si>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</si>
  <si>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</si>
  <si>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</si>
  <si>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</si>
  <si>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</si>
  <si>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</si>
  <si>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</si>
  <si>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</si>
  <si>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</si>
  <si>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</si>
  <si>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</si>
  <si>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</si>
  <si>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</si>
  <si>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</si>
  <si>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</si>
  <si>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</si>
  <si>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</si>
  <si>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</si>
  <si>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</si>
  <si>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</si>
  <si>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</si>
  <si>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</si>
  <si>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</si>
  <si>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</si>
  <si>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</si>
  <si>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</si>
  <si>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</si>
  <si>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</si>
  <si>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</si>
  <si>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</si>
  <si>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</si>
  <si>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</si>
  <si>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</si>
  <si>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</si>
  <si>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</si>
  <si>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</si>
  <si>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</si>
  <si>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</si>
  <si>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</si>
  <si>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</si>
  <si>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</si>
  <si>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</si>
  <si>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</si>
  <si>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</si>
  <si>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</si>
  <si>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</si>
  <si>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</si>
  <si>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</si>
  <si>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</si>
  <si>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</si>
  <si>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</si>
  <si>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</si>
  <si>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</si>
  <si>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</si>
  <si>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</si>
  <si>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</si>
  <si>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</si>
  <si>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</si>
  <si>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</si>
  <si>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</si>
  <si>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</si>
  <si>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</si>
  <si>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</si>
  <si>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</si>
  <si>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</si>
  <si>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</si>
  <si>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</si>
  <si>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</si>
  <si>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</si>
  <si>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</si>
  <si>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</si>
  <si>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</si>
  <si>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</si>
  <si>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</si>
  <si>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</si>
  <si>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</si>
  <si>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</si>
  <si>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</si>
  <si>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</si>
  <si>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</si>
  <si>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</si>
  <si>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</si>
  <si>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</si>
  <si>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</si>
  <si>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</si>
  <si>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</si>
  <si>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</si>
  <si>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</si>
  <si>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</si>
  <si>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</si>
  <si>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</si>
  <si>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</si>
  <si>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</si>
  <si>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</si>
  <si>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</si>
  <si>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</si>
  <si>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</si>
  <si>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</si>
  <si>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</si>
  <si>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</si>
  <si>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</si>
  <si>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</si>
  <si>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</si>
  <si>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</si>
  <si>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</si>
  <si>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</si>
  <si>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</si>
  <si>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</si>
  <si>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</si>
  <si>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</si>
  <si>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</si>
  <si>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</si>
  <si>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</si>
  <si>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</si>
  <si>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</si>
  <si>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</si>
  <si>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</si>
  <si>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</si>
  <si>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</si>
  <si>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</si>
  <si>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</si>
  <si>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</si>
  <si>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</si>
  <si>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</si>
  <si>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</si>
  <si>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</si>
  <si>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</si>
  <si>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</si>
  <si>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</si>
  <si>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</si>
  <si>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</si>
  <si>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</si>
  <si>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</si>
  <si>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</si>
  <si>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</si>
  <si>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</si>
  <si>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</si>
  <si>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</si>
  <si>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</si>
  <si>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</si>
  <si>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</si>
  <si>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</si>
  <si>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</si>
  <si>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</si>
  <si>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</si>
  <si>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</si>
  <si>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</si>
  <si>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</si>
  <si>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</si>
  <si>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</si>
  <si>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</si>
  <si>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</si>
  <si>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</si>
  <si>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</si>
  <si>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</si>
  <si>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</si>
  <si>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</si>
  <si>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</si>
  <si>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</si>
  <si>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</si>
  <si>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</si>
  <si>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</si>
  <si>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</si>
  <si>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</si>
  <si>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</si>
  <si>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</si>
  <si>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</si>
  <si>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</si>
  <si>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</si>
  <si>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</si>
  <si>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</si>
  <si>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</si>
  <si>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</si>
  <si>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</si>
  <si>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</si>
  <si>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</si>
  <si>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</si>
  <si>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</si>
  <si>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</si>
  <si>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</si>
  <si>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</si>
  <si>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</si>
  <si>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</si>
  <si>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</si>
  <si>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</si>
  <si>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</si>
  <si>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</si>
  <si>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</si>
  <si>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</si>
  <si>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</si>
  <si>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</si>
  <si>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</si>
  <si>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</si>
  <si>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</si>
  <si>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</si>
  <si>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</si>
  <si>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</si>
  <si>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</si>
  <si>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</si>
  <si>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</si>
  <si>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</si>
  <si>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</si>
  <si>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</si>
  <si>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</si>
  <si>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</si>
  <si>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</si>
  <si>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</si>
  <si>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</si>
  <si>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</si>
  <si>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</si>
  <si>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</si>
  <si>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</si>
  <si>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</si>
  <si>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</si>
  <si>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</si>
  <si>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</si>
  <si>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</si>
  <si>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</si>
  <si>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</si>
  <si>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</si>
  <si>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</si>
  <si>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</si>
  <si>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</si>
  <si>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</si>
  <si>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</si>
  <si>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</si>
  <si>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</si>
  <si>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</si>
  <si>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</si>
  <si>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</si>
  <si>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</si>
  <si>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</si>
  <si>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</si>
  <si>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</si>
  <si>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</si>
  <si>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</si>
  <si>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</si>
  <si>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</si>
  <si>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</si>
  <si>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</si>
  <si>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</si>
  <si>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</si>
  <si>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</si>
  <si>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</si>
  <si>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</si>
  <si>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</si>
  <si>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</si>
  <si>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</si>
  <si>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</si>
  <si>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</si>
  <si>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</si>
  <si>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</si>
  <si>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</si>
  <si>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</si>
  <si>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</si>
  <si>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</si>
  <si>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</si>
  <si>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</si>
  <si>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</si>
  <si>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</si>
  <si>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</si>
  <si>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</si>
  <si>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</si>
  <si>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</si>
  <si>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</si>
  <si>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</si>
  <si>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</si>
  <si>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</si>
  <si>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</si>
  <si>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</si>
  <si>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</si>
  <si>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</si>
  <si>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</si>
  <si>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</si>
  <si>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</si>
  <si>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</si>
  <si>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</si>
  <si>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</si>
  <si>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</si>
  <si>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</si>
  <si>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</si>
  <si>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</si>
  <si>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</si>
  <si>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</si>
  <si>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</si>
  <si>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</si>
  <si>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</si>
  <si>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</si>
  <si>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</si>
  <si>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</si>
  <si>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</si>
  <si>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</si>
  <si>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</si>
  <si>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</si>
  <si>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</si>
  <si>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</si>
  <si>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</si>
  <si>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</si>
  <si>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</si>
  <si>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</si>
  <si>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</si>
  <si>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</si>
  <si>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</si>
  <si>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</si>
  <si>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</si>
  <si>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</si>
  <si>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</si>
  <si>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</si>
  <si>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</si>
  <si>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</si>
  <si>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</si>
  <si>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</si>
  <si>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</si>
  <si>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</si>
  <si>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</si>
  <si>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</si>
  <si>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</si>
  <si>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</si>
  <si>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</si>
  <si>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</si>
  <si>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</si>
  <si>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</si>
  <si>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</si>
  <si>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</si>
  <si>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</si>
  <si>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</si>
  <si>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</si>
  <si>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</si>
  <si>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</si>
  <si>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</si>
  <si>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</si>
  <si>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</si>
  <si>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</si>
  <si>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</si>
  <si>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</si>
  <si>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</si>
  <si>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</si>
  <si>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</si>
  <si>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</si>
  <si>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</si>
  <si>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</si>
  <si>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</si>
  <si>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</si>
  <si>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</si>
  <si>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</si>
  <si>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</si>
  <si>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</si>
  <si>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</si>
  <si>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</si>
  <si>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</si>
  <si>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</si>
  <si>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</si>
  <si>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</si>
  <si>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</si>
  <si>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</si>
  <si>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</si>
  <si>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</si>
  <si>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</si>
  <si>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</si>
  <si>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</si>
  <si>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</si>
  <si>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</si>
  <si>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</si>
  <si>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</si>
  <si>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</si>
  <si>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</si>
  <si>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</si>
  <si>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</si>
  <si>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</si>
  <si>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</si>
  <si>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</si>
  <si>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</si>
  <si>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</si>
  <si>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</si>
  <si>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</si>
  <si>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</si>
  <si>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</si>
  <si>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</si>
  <si>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</si>
  <si>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</si>
  <si>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</si>
  <si>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</si>
  <si>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</si>
  <si>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</si>
  <si>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</si>
  <si>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</si>
  <si>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</si>
  <si>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</si>
  <si>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</si>
  <si>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</si>
  <si>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</si>
  <si>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</si>
  <si>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</si>
  <si>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</si>
  <si>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</si>
  <si>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</si>
  <si>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</si>
  <si>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</si>
  <si>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</si>
  <si>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</si>
  <si>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</si>
  <si>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</si>
  <si>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</si>
  <si>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</si>
  <si>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</si>
  <si>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</si>
  <si>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</si>
  <si>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</si>
  <si>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</si>
  <si>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</si>
  <si>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</si>
  <si>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</si>
  <si>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</si>
  <si>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</si>
  <si>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</si>
  <si>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</si>
  <si>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</si>
  <si>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</si>
  <si>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</si>
  <si>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</si>
  <si>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</si>
  <si>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</si>
  <si>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</si>
  <si>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</si>
  <si>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</si>
  <si>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</si>
  <si>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</si>
  <si>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</si>
  <si>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</si>
  <si>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</si>
  <si>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</si>
  <si>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</si>
  <si>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</si>
  <si>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</si>
  <si>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</si>
  <si>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</si>
  <si>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</si>
  <si>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</si>
  <si>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</si>
  <si>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</si>
  <si>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</si>
  <si>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</si>
  <si>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</si>
  <si>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</si>
  <si>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</si>
  <si>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</si>
  <si>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</si>
  <si>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</si>
  <si>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</si>
  <si>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</si>
  <si>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</si>
  <si>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</si>
  <si>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</si>
  <si>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</si>
  <si>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</si>
  <si>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</si>
  <si>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</si>
  <si>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</si>
  <si>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</si>
  <si>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</si>
  <si>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</si>
  <si>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</si>
  <si>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</si>
  <si>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</si>
  <si>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</si>
  <si>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</si>
  <si>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</si>
  <si>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</si>
  <si>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</si>
  <si>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</si>
  <si>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</si>
  <si>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</si>
  <si>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</si>
  <si>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</si>
  <si>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</si>
  <si>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</si>
  <si>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</si>
  <si>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</si>
  <si>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</si>
  <si>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</si>
  <si>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</si>
  <si>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</si>
  <si>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</si>
  <si>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</si>
  <si>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</si>
  <si>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</si>
  <si>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</si>
  <si>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</si>
  <si>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</si>
  <si>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</si>
  <si>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</si>
  <si>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</si>
  <si>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</si>
  <si>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</si>
  <si>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</si>
  <si>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</si>
  <si>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</si>
  <si>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</si>
  <si>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</si>
  <si>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</si>
  <si>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</si>
  <si>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</si>
  <si>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</si>
  <si>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</si>
  <si>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</si>
  <si>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</si>
  <si>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</si>
  <si>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</si>
  <si>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</si>
  <si>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</si>
  <si>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</si>
  <si>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</si>
  <si>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</si>
  <si>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</si>
  <si>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</si>
  <si>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</si>
  <si>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</si>
  <si>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</si>
  <si>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</si>
  <si>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</si>
  <si>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</si>
  <si>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</si>
  <si>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</si>
  <si>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</si>
  <si>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</si>
  <si>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</si>
  <si>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</si>
  <si>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</si>
  <si>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</si>
  <si>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</si>
  <si>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</si>
  <si>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</si>
  <si>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</si>
  <si>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</si>
  <si>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</si>
  <si>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</si>
  <si>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</si>
  <si>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</si>
  <si>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</si>
  <si>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</si>
  <si>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</si>
  <si>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</si>
  <si>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</si>
  <si>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</si>
  <si>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</si>
  <si>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</si>
  <si>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</si>
  <si>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</si>
  <si>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</si>
  <si>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</si>
  <si>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</si>
  <si>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</si>
  <si>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</si>
  <si>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</si>
  <si>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</si>
  <si>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</si>
  <si>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</si>
  <si>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</si>
  <si>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</si>
  <si>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</si>
  <si>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</si>
  <si>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</si>
  <si>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</si>
  <si>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</si>
  <si>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</si>
  <si>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</si>
  <si>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</si>
  <si>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</si>
  <si>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</si>
  <si>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</si>
  <si>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</si>
  <si>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</si>
  <si>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</si>
  <si>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</si>
  <si>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</si>
  <si>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</si>
  <si>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</si>
  <si>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</si>
  <si>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</si>
  <si>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</si>
  <si>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</si>
  <si>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</si>
  <si>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</si>
  <si>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</si>
  <si>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</si>
  <si>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</si>
  <si>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</si>
  <si>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</si>
  <si>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</si>
  <si>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</si>
  <si>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</si>
  <si>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</si>
  <si>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</si>
  <si>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</si>
  <si>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</si>
  <si>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</si>
  <si>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</si>
  <si>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</si>
  <si>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</si>
  <si>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</si>
  <si>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</si>
  <si>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</si>
  <si>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</si>
  <si>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</si>
  <si>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</si>
  <si>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</si>
  <si>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</si>
  <si>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</si>
  <si>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</si>
  <si>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</si>
  <si>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</si>
  <si>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</si>
  <si>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</si>
  <si>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</si>
  <si>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</si>
  <si>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</si>
  <si>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</si>
  <si>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</si>
  <si>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</si>
  <si>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</si>
  <si>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</si>
  <si>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</si>
  <si>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</si>
  <si>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</si>
  <si>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</si>
  <si>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</si>
  <si>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</si>
  <si>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</si>
  <si>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</si>
  <si>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</si>
  <si>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</si>
  <si>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</si>
  <si>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</si>
  <si>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</si>
  <si>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</si>
  <si>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</si>
  <si>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</si>
  <si>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</si>
  <si>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</si>
  <si>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</si>
  <si>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</si>
  <si>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</si>
  <si>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</si>
  <si>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</si>
  <si>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</si>
  <si>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</si>
  <si>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</si>
  <si>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</si>
  <si>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</si>
  <si>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</si>
  <si>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</si>
  <si>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</si>
  <si>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</si>
  <si>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</si>
  <si>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</si>
  <si>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</si>
  <si>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</si>
  <si>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</si>
  <si>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</si>
  <si>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</si>
  <si>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</si>
  <si>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</si>
  <si>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</si>
  <si>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</si>
  <si>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</si>
  <si>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</si>
  <si>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</si>
  <si>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</si>
  <si>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</si>
  <si>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</si>
  <si>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</si>
  <si>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</si>
  <si>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</si>
  <si>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</si>
  <si>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</si>
  <si>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</si>
  <si>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</si>
  <si>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</si>
  <si>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</si>
  <si>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</si>
  <si>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</si>
  <si>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</si>
  <si>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</si>
  <si>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</si>
  <si>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</si>
  <si>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</si>
  <si>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</si>
  <si>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</si>
  <si>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</si>
  <si>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</si>
  <si>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</si>
  <si>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</si>
  <si>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</si>
  <si>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</si>
  <si>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</si>
  <si>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</si>
  <si>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</si>
  <si>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</si>
  <si>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</si>
  <si>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</si>
  <si>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</si>
  <si>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</si>
  <si>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</si>
  <si>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</si>
  <si>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</si>
  <si>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</si>
  <si>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</si>
  <si>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</si>
  <si>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</si>
  <si>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</si>
  <si>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</si>
  <si>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</si>
  <si>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</si>
  <si>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</si>
  <si>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</si>
  <si>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</si>
  <si>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</si>
  <si>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</si>
  <si>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</si>
  <si>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</si>
  <si>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</si>
  <si>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</si>
  <si>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</si>
  <si>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</si>
  <si>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</si>
  <si>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</si>
  <si>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</si>
  <si>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</si>
  <si>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</si>
  <si>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</si>
  <si>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</si>
  <si>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</si>
  <si>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</si>
  <si>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</si>
  <si>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</si>
  <si>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</si>
  <si>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</si>
  <si>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</si>
  <si>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</si>
  <si>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</si>
  <si>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</si>
  <si>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</si>
  <si>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</si>
  <si>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</si>
  <si>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</si>
  <si>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</si>
  <si>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</si>
  <si>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</si>
  <si>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</si>
  <si>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</si>
  <si>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</si>
  <si>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</si>
  <si>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</si>
  <si>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</si>
  <si>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</si>
  <si>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</si>
  <si>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</si>
  <si>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</si>
  <si>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</si>
  <si>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</si>
  <si>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</si>
  <si>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</si>
  <si>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</si>
  <si>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</si>
  <si>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</si>
  <si>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</si>
  <si>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</si>
  <si>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</si>
  <si>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</si>
  <si>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</si>
  <si>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</si>
  <si>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</si>
  <si>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</si>
  <si>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</si>
  <si>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</si>
  <si>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</si>
  <si>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</si>
  <si>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</si>
  <si>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</si>
  <si>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</si>
  <si>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</si>
  <si>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</si>
  <si>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</si>
  <si>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</si>
  <si>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</si>
  <si>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</si>
  <si>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</si>
  <si>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</si>
  <si>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</si>
  <si>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</si>
  <si>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</si>
  <si>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</si>
  <si>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</si>
  <si>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</si>
  <si>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</si>
  <si>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</si>
  <si>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</si>
  <si>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</si>
  <si>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</si>
  <si>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</si>
  <si>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</si>
  <si>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</si>
  <si>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</si>
  <si>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</si>
  <si>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</si>
  <si>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</si>
  <si>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</si>
  <si>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</si>
  <si>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</si>
  <si>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</si>
  <si>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</si>
  <si>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</si>
  <si>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</si>
  <si>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</si>
  <si>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</si>
  <si>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</si>
  <si>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</si>
  <si>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</si>
  <si>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</si>
  <si>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</si>
  <si>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</si>
  <si>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</si>
  <si>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</si>
  <si>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</si>
  <si>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</si>
  <si>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</si>
  <si>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</si>
  <si>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</si>
  <si>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</si>
  <si>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</si>
  <si>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</si>
  <si>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</si>
  <si>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</si>
  <si>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</si>
  <si>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</si>
  <si>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</si>
  <si>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</si>
  <si>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</si>
  <si>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</si>
  <si>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</si>
  <si>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</si>
  <si>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</si>
  <si>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</si>
  <si>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</si>
  <si>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</si>
  <si>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</si>
  <si>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</si>
  <si>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</si>
  <si>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</si>
  <si>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</si>
  <si>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</si>
  <si>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</si>
  <si>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</si>
  <si>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</si>
  <si>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</si>
  <si>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</si>
  <si>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</si>
  <si>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</si>
  <si>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</si>
  <si>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</si>
  <si>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</si>
  <si>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</si>
  <si>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</si>
  <si>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</si>
  <si>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</si>
  <si>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</si>
  <si>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</si>
  <si>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</si>
  <si>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</si>
  <si>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</si>
  <si>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</si>
  <si>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</si>
  <si>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</si>
  <si>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</si>
  <si>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</si>
  <si>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</si>
  <si>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</si>
  <si>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</si>
  <si>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</si>
  <si>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</si>
  <si>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</si>
  <si>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</si>
  <si>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</si>
  <si>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</si>
  <si>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</si>
  <si>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</si>
  <si>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</si>
  <si>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</si>
  <si>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</si>
  <si>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</si>
  <si>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</si>
  <si>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</si>
  <si>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</si>
  <si>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</si>
  <si>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</si>
  <si>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</si>
  <si>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</si>
  <si>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</si>
  <si>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</si>
  <si>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</si>
  <si>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</si>
  <si>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</si>
  <si>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</si>
  <si>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</si>
  <si>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</si>
  <si>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</si>
  <si>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</si>
  <si>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</si>
  <si>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</si>
  <si>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</si>
  <si>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</si>
  <si>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</si>
  <si>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</si>
  <si>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</si>
  <si>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</si>
  <si>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</si>
  <si>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</si>
  <si>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</si>
  <si>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</si>
  <si>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</si>
  <si>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</si>
  <si>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</si>
  <si>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</si>
  <si>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</si>
  <si>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</si>
  <si>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</si>
  <si>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</si>
  <si>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</si>
  <si>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</si>
  <si>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</si>
  <si>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</si>
  <si>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</si>
  <si>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</si>
  <si>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</si>
  <si>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</si>
  <si>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</si>
  <si>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</si>
  <si>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</si>
  <si>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</si>
  <si>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</si>
  <si>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</si>
  <si>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</si>
  <si>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</si>
  <si>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</si>
  <si>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</si>
  <si>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</si>
  <si>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</si>
  <si>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</si>
  <si>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</si>
  <si>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</si>
  <si>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</si>
  <si>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</si>
  <si>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</si>
  <si>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</si>
  <si>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</si>
  <si>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</si>
  <si>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</si>
  <si>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</si>
  <si>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</si>
  <si>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</si>
  <si>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</si>
  <si>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</si>
  <si>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</si>
  <si>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</si>
  <si>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</si>
  <si>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</si>
  <si>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</si>
  <si>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</si>
  <si>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</si>
  <si>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</si>
  <si>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</si>
  <si>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</si>
  <si>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</si>
  <si>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</si>
  <si>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</si>
  <si>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</si>
  <si>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</si>
  <si>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</si>
  <si>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</si>
  <si>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</si>
  <si>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</si>
  <si>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</si>
  <si>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</si>
  <si>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</si>
  <si>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</si>
  <si>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</si>
  <si>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</si>
  <si>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</si>
  <si>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</si>
  <si>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</si>
  <si>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</si>
  <si>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</si>
  <si>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</si>
  <si>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</si>
  <si>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</si>
  <si>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</si>
  <si>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</si>
  <si>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</si>
  <si>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</si>
  <si>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</si>
  <si>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</si>
  <si>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</si>
  <si>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</si>
  <si>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</si>
  <si>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</si>
  <si>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</si>
  <si>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</si>
  <si>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</si>
  <si>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</si>
  <si>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</si>
  <si>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</si>
  <si>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</si>
  <si>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</si>
  <si>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</si>
  <si>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</si>
  <si>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</si>
  <si>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</si>
  <si>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</si>
  <si>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</si>
  <si>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</si>
  <si>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</si>
  <si>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</si>
  <si>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</si>
  <si>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</si>
  <si>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</si>
  <si>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</si>
  <si>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</si>
  <si>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</si>
  <si>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</si>
  <si>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</si>
  <si>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</si>
  <si>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</si>
  <si>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</si>
  <si>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</si>
  <si>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</si>
  <si>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</si>
  <si>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</si>
  <si>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</si>
  <si>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</si>
  <si>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</si>
  <si>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</si>
  <si>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</si>
  <si>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</si>
  <si>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</si>
  <si>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</si>
  <si>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</si>
  <si>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</si>
  <si>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</si>
  <si>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</si>
  <si>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</si>
  <si>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</si>
  <si>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</si>
  <si>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</si>
  <si>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</si>
  <si>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</si>
  <si>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</si>
  <si>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</si>
  <si>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</si>
  <si>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</si>
  <si>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</si>
  <si>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</si>
  <si>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</si>
  <si>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</si>
  <si>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</si>
  <si>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</si>
  <si>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</si>
  <si>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</si>
  <si>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</si>
  <si>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</si>
  <si>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</si>
  <si>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</si>
  <si>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</si>
  <si>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</si>
  <si>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</si>
  <si>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</si>
  <si>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</si>
  <si>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</si>
  <si>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</si>
  <si>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</si>
  <si>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</si>
  <si>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</si>
  <si>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</si>
  <si>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</si>
  <si>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</si>
  <si>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</si>
  <si>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</si>
  <si>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</si>
  <si>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</si>
  <si>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</si>
  <si>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</si>
  <si>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</si>
  <si>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</si>
  <si>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</si>
  <si>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</si>
  <si>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</si>
  <si>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</si>
  <si>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</si>
  <si>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</si>
  <si>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</si>
  <si>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</si>
  <si>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</si>
  <si>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</si>
  <si>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</si>
  <si>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</si>
  <si>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</si>
  <si>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</si>
  <si>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</si>
  <si>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</si>
  <si>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</si>
  <si>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</si>
  <si>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</si>
  <si>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</si>
  <si>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</si>
  <si>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</si>
  <si>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</si>
  <si>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</si>
  <si>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</si>
  <si>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</si>
  <si>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</si>
  <si>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</si>
  <si>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</si>
  <si>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</si>
  <si>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</si>
  <si>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</si>
  <si>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</si>
  <si>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</si>
  <si>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</si>
  <si>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</si>
  <si>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</si>
  <si>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</si>
  <si>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</si>
  <si>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</si>
  <si>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</si>
  <si>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</si>
  <si>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</si>
  <si>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</si>
  <si>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</si>
  <si>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</si>
  <si>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</si>
  <si>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</si>
  <si>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</si>
  <si>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</si>
  <si>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</si>
  <si>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</si>
  <si>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</si>
  <si>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</si>
  <si>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</si>
  <si>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</si>
  <si>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</si>
  <si>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</si>
  <si>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</si>
  <si>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</si>
  <si>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</si>
  <si>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</si>
  <si>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</si>
  <si>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</si>
  <si>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</si>
  <si>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</si>
  <si>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</si>
  <si>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</si>
  <si>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</si>
  <si>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</si>
  <si>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</si>
  <si>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</si>
  <si>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</si>
  <si>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</si>
  <si>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</si>
  <si>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</si>
  <si>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</si>
  <si>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</si>
  <si>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</si>
  <si>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</si>
  <si>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</si>
  <si>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</si>
  <si>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</si>
  <si>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</si>
  <si>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</si>
  <si>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</si>
  <si>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</si>
  <si>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</si>
  <si>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</si>
  <si>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</si>
  <si>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</si>
  <si>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</si>
  <si>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</si>
  <si>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</si>
  <si>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</si>
  <si>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</si>
  <si>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</si>
  <si>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</si>
  <si>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</si>
  <si>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</si>
  <si>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</si>
  <si>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</si>
  <si>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</si>
  <si>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</si>
  <si>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</si>
  <si>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</si>
  <si>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</si>
  <si>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</si>
  <si>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</si>
  <si>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</si>
  <si>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</si>
  <si>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</si>
  <si>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</si>
  <si>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</si>
  <si>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</si>
  <si>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</si>
  <si>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</si>
  <si>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</si>
  <si>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</si>
  <si>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</si>
  <si>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</si>
  <si>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</si>
  <si>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</si>
  <si>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</si>
  <si>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</si>
  <si>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</si>
  <si>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</si>
  <si>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</si>
  <si>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</si>
  <si>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</si>
  <si>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</si>
  <si>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</si>
  <si>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</si>
  <si>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</si>
  <si>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</si>
  <si>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</si>
  <si>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</si>
  <si>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</si>
  <si>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</si>
  <si>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</si>
  <si>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</si>
  <si>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</si>
  <si>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</si>
  <si>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</si>
  <si>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</si>
  <si>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</si>
  <si>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</si>
  <si>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</si>
  <si>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</si>
  <si>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</si>
  <si>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</si>
  <si>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</si>
  <si>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</si>
  <si>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</si>
  <si>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</si>
  <si>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</si>
  <si>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</si>
  <si>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</si>
  <si>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</si>
  <si>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</si>
  <si>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</si>
  <si>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</si>
  <si>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</si>
  <si>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</si>
  <si>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</si>
  <si>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</si>
  <si>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</si>
  <si>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</si>
  <si>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</si>
  <si>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</si>
  <si>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</si>
  <si>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</si>
  <si>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</si>
  <si>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</si>
  <si>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</si>
  <si>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</si>
  <si>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</si>
  <si>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</si>
  <si>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</si>
  <si>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</si>
  <si>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</si>
  <si>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</si>
  <si>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</si>
  <si>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</si>
  <si>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</si>
  <si>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</si>
  <si>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</si>
  <si>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</si>
  <si>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</si>
  <si>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</si>
  <si>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</si>
  <si>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</si>
  <si>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</si>
  <si>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</si>
  <si>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</si>
  <si>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</si>
  <si>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</si>
  <si>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</si>
  <si>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</si>
  <si>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</si>
  <si>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</si>
  <si>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</si>
  <si>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</si>
  <si>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</si>
  <si>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</si>
  <si>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</si>
  <si>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</si>
  <si>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</si>
  <si>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</si>
  <si>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</si>
  <si>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</si>
  <si>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</si>
  <si>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</si>
  <si>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</si>
  <si>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</si>
  <si>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</si>
  <si>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</si>
  <si>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</si>
  <si>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</si>
  <si>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</si>
  <si>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</si>
  <si>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</si>
  <si>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</si>
  <si>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</si>
  <si>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</si>
  <si>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</si>
  <si>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</si>
  <si>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</si>
  <si>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</si>
  <si>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</si>
  <si>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</si>
  <si>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</si>
  <si>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</si>
  <si>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</si>
  <si>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</si>
  <si>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</si>
  <si>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</si>
  <si>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</si>
  <si>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</si>
  <si>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</si>
  <si>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</si>
  <si>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</si>
  <si>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</si>
  <si>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</si>
  <si>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</si>
  <si>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</si>
  <si>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</si>
  <si>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</si>
  <si>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</si>
  <si>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</si>
  <si>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</si>
  <si>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</si>
  <si>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</si>
  <si>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</si>
  <si>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</si>
  <si>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</si>
  <si>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</si>
  <si>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</si>
  <si>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</si>
  <si>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</si>
  <si>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</si>
  <si>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</si>
  <si>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</si>
  <si>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</si>
  <si>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</si>
  <si>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</si>
  <si>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</si>
  <si>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</si>
  <si>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</si>
  <si>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</si>
  <si>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</si>
  <si>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</si>
  <si>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</si>
  <si>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</si>
  <si>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</si>
  <si>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</si>
  <si>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</si>
  <si>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</si>
  <si>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</si>
  <si>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</si>
  <si>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</si>
  <si>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</si>
  <si>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</si>
  <si>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</si>
  <si>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</si>
  <si>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</si>
  <si>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</si>
  <si>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</si>
  <si>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</si>
  <si>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</si>
  <si>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</si>
  <si>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</si>
  <si>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</si>
  <si>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</si>
  <si>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</si>
  <si>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</si>
  <si>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</si>
  <si>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</si>
  <si>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</si>
  <si>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</si>
  <si>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</si>
  <si>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</si>
  <si>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</si>
  <si>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</si>
  <si>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</si>
  <si>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</si>
  <si>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</si>
  <si>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</si>
  <si>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</si>
  <si>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</si>
  <si>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</si>
  <si>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</si>
  <si>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</si>
  <si>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</si>
  <si>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</si>
  <si>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</si>
  <si>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</si>
  <si>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</si>
  <si>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</si>
  <si>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</si>
  <si>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</si>
  <si>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</si>
  <si>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</si>
  <si>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</si>
  <si>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</si>
  <si>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</si>
  <si>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</si>
  <si>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</si>
  <si>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</si>
  <si>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</si>
  <si>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</si>
  <si>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</si>
  <si>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</si>
  <si>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</si>
  <si>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</si>
  <si>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</si>
  <si>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</si>
  <si>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</si>
  <si>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</si>
  <si>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</si>
  <si>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</si>
  <si>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</si>
  <si>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</si>
  <si>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</si>
  <si>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</si>
  <si>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</si>
  <si>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</si>
  <si>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</si>
  <si>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</si>
  <si>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</si>
  <si>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</si>
  <si>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</si>
  <si>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</si>
  <si>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</si>
  <si>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</si>
  <si>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</si>
  <si>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</si>
  <si>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</si>
  <si>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</si>
  <si>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</si>
  <si>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</si>
  <si>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</si>
  <si>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</si>
  <si>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</si>
  <si>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</si>
  <si>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</si>
  <si>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</si>
  <si>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</si>
  <si>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</si>
  <si>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</si>
  <si>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</si>
  <si>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</si>
  <si>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</si>
  <si>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</si>
  <si>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</si>
  <si>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</si>
  <si>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</si>
  <si>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</si>
  <si>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</si>
  <si>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</si>
  <si>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</si>
  <si>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</si>
  <si>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</si>
  <si>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</si>
  <si>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</si>
  <si>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</si>
  <si>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</si>
  <si>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</si>
  <si>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</si>
  <si>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</si>
  <si>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</si>
  <si>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</si>
  <si>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</si>
  <si>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</si>
  <si>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</si>
  <si>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</si>
  <si>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</si>
  <si>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</si>
  <si>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</si>
  <si>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</si>
  <si>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</si>
  <si>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</si>
  <si>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</si>
  <si>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</si>
  <si>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</si>
  <si>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</si>
  <si>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</si>
  <si>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</si>
  <si>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</si>
  <si>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</si>
  <si>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</si>
  <si>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</si>
  <si>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</si>
  <si>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</si>
  <si>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</si>
  <si>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</si>
  <si>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</si>
  <si>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</si>
  <si>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</si>
  <si>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</si>
  <si>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</si>
  <si>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</si>
  <si>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</si>
  <si>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</si>
  <si>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</si>
  <si>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</si>
  <si>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</si>
  <si>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</si>
  <si>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</si>
  <si>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</si>
  <si>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</si>
  <si>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</si>
  <si>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</si>
  <si>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</si>
  <si>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</si>
  <si>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</si>
  <si>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</si>
  <si>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</si>
  <si>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</si>
  <si>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</si>
  <si>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</si>
  <si>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</si>
  <si>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</si>
  <si>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</si>
  <si>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</si>
  <si>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</si>
  <si>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</si>
  <si>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</si>
  <si>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</si>
  <si>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</si>
  <si>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</si>
  <si>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</si>
  <si>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</si>
  <si>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</si>
  <si>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</si>
  <si>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</si>
  <si>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</si>
  <si>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</si>
  <si>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</si>
  <si>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</si>
  <si>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</si>
  <si>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</si>
  <si>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</si>
  <si>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</si>
  <si>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</si>
  <si>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</si>
  <si>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</si>
  <si>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</si>
  <si>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</si>
  <si>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</si>
  <si>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</si>
  <si>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</si>
  <si>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</si>
  <si>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</si>
  <si>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</si>
  <si>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</si>
  <si>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</si>
  <si>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</si>
  <si>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</si>
  <si>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</si>
  <si>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</si>
  <si>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</si>
  <si>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</si>
  <si>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</si>
  <si>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</si>
  <si>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</si>
  <si>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</si>
  <si>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</si>
  <si>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</si>
  <si>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</si>
  <si>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</si>
  <si>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</si>
  <si>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</si>
  <si>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</si>
  <si>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</si>
  <si>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</si>
  <si>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</si>
  <si>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</si>
  <si>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</si>
  <si>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</si>
  <si>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</si>
  <si>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</si>
  <si>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</si>
  <si>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</si>
  <si>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</si>
  <si>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</si>
  <si>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</si>
  <si>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</si>
  <si>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</si>
  <si>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</si>
  <si>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</si>
  <si>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</si>
  <si>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</si>
  <si>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</si>
  <si>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</si>
  <si>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</si>
  <si>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</si>
  <si>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</si>
  <si>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</si>
  <si>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</si>
  <si>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</si>
  <si>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</si>
  <si>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</si>
  <si>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</si>
  <si>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</si>
  <si>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</si>
  <si>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</si>
  <si>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</si>
  <si>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</si>
  <si>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</si>
  <si>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</si>
  <si>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</si>
  <si>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</si>
  <si>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</si>
  <si>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</si>
  <si>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</si>
  <si>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</si>
  <si>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</si>
  <si>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</si>
  <si>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</si>
  <si>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</si>
  <si>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</si>
  <si>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</si>
  <si>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</si>
  <si>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</si>
  <si>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</si>
  <si>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</si>
  <si>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</si>
  <si>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</si>
  <si>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</si>
  <si>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</si>
  <si>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</si>
  <si>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</si>
  <si>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</si>
  <si>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</si>
  <si>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</si>
  <si>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</si>
  <si>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</si>
  <si>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</si>
  <si>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</si>
  <si>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</si>
  <si>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</si>
  <si>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</si>
  <si>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</si>
  <si>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</si>
  <si>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</si>
  <si>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</si>
  <si>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</si>
  <si>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</si>
  <si>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</si>
  <si>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</si>
  <si>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</si>
  <si>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</si>
  <si>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</si>
  <si>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</si>
  <si>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</si>
  <si>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</si>
  <si>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</si>
  <si>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</si>
  <si>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</si>
  <si>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</si>
  <si>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</si>
  <si>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</si>
  <si>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</si>
  <si>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</si>
  <si>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</si>
  <si>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</si>
  <si>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</si>
  <si>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</si>
  <si>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</si>
  <si>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</si>
  <si>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</si>
  <si>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</si>
  <si>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</si>
  <si>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</si>
  <si>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</si>
  <si>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</si>
  <si>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</si>
  <si>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</si>
  <si>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</si>
  <si>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</si>
  <si>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</si>
  <si>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</si>
  <si>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</si>
  <si>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</si>
  <si>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</si>
  <si>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</si>
  <si>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</si>
  <si>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</si>
  <si>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</si>
  <si>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</si>
  <si>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</si>
  <si>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</si>
  <si>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</si>
  <si>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</si>
  <si>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</si>
  <si>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</si>
  <si>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</si>
  <si>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</si>
  <si>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</si>
  <si>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</si>
  <si>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</si>
  <si>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</si>
  <si>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</si>
  <si>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</si>
  <si>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</si>
  <si>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</si>
  <si>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</si>
  <si>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</si>
  <si>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</si>
  <si>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</si>
  <si>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</si>
  <si>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</si>
  <si>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</si>
  <si>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</si>
  <si>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</si>
  <si>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</si>
  <si>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</si>
  <si>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</si>
  <si>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</si>
  <si>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</si>
  <si>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</si>
  <si>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</si>
  <si>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</si>
  <si>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</si>
  <si>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</si>
  <si>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</si>
  <si>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</si>
  <si>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</si>
  <si>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</si>
  <si>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</si>
  <si>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</si>
  <si>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</si>
  <si>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</si>
  <si>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</si>
  <si>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</si>
  <si>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</si>
  <si>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</si>
  <si>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</si>
  <si>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</si>
  <si>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</si>
  <si>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</si>
  <si>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</si>
  <si>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</si>
  <si>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</si>
  <si>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</si>
  <si>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</si>
  <si>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</si>
  <si>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</si>
  <si>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</si>
  <si>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</si>
  <si>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</si>
  <si>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</si>
  <si>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</si>
  <si>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</si>
  <si>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</si>
  <si>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</si>
  <si>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</si>
  <si>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</si>
  <si>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</si>
  <si>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</si>
  <si>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</si>
  <si>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</si>
  <si>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</si>
  <si>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</si>
  <si>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</si>
  <si>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</si>
  <si>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</si>
  <si>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</si>
  <si>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</si>
  <si>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</si>
  <si>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</si>
  <si>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</si>
  <si>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</si>
  <si>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</si>
  <si>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</si>
  <si>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</si>
  <si>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</si>
  <si>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</si>
  <si>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</si>
  <si>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</si>
  <si>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</si>
  <si>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</si>
  <si>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</si>
  <si>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</si>
  <si>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</si>
  <si>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</si>
  <si>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</si>
  <si>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</si>
  <si>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</si>
  <si>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</si>
  <si>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</si>
  <si>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</si>
  <si>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</si>
  <si>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</si>
  <si>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</si>
  <si>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</si>
  <si>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</si>
  <si>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</si>
  <si>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</si>
  <si>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</si>
  <si>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</si>
  <si>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</si>
  <si>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</si>
  <si>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</si>
  <si>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</si>
  <si>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</si>
  <si>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</si>
  <si>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</si>
  <si>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</si>
  <si>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</si>
  <si>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</si>
  <si>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</si>
  <si>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</si>
  <si>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</si>
  <si>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</si>
  <si>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</si>
  <si>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</si>
  <si>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</si>
  <si>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</si>
  <si>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</si>
  <si>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</si>
  <si>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</si>
  <si>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</si>
  <si>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</si>
  <si>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</si>
  <si>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</si>
  <si>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</si>
  <si>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</si>
  <si>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</si>
  <si>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</si>
  <si>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</si>
  <si>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</si>
  <si>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</si>
  <si>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</si>
  <si>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</si>
  <si>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</si>
  <si>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</si>
  <si>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</si>
  <si>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</si>
  <si>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</si>
  <si>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</si>
  <si>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</si>
  <si>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</si>
  <si>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</si>
  <si>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</si>
  <si>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</si>
  <si>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</si>
  <si>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</si>
  <si>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</si>
  <si>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</si>
  <si>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</si>
  <si>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</si>
  <si>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</si>
  <si>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</si>
  <si>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</si>
  <si>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</si>
  <si>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</si>
  <si>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</si>
  <si>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</si>
  <si>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</si>
  <si>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</si>
  <si>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</si>
  <si>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</si>
  <si>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</si>
  <si>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</si>
  <si>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</si>
  <si>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</si>
  <si>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</si>
  <si>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</si>
  <si>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</si>
  <si>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</si>
  <si>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</si>
  <si>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</si>
  <si>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</si>
  <si>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</si>
  <si>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</si>
  <si>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</si>
  <si>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</si>
  <si>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</si>
  <si>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</si>
  <si>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</si>
  <si>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</si>
  <si>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</si>
  <si>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</si>
  <si>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</si>
  <si>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</si>
  <si>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</si>
  <si>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</si>
  <si>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</si>
  <si>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</si>
  <si>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</si>
  <si>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</si>
  <si>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</si>
  <si>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</si>
  <si>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</si>
  <si>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</si>
  <si>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</si>
  <si>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</si>
  <si>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</si>
  <si>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</si>
  <si>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</si>
  <si>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</si>
  <si>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</si>
  <si>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</si>
  <si>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</si>
  <si>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</si>
  <si>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</si>
  <si>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</si>
  <si>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</si>
  <si>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</si>
  <si>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</si>
  <si>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</si>
  <si>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</si>
  <si>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</si>
  <si>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</si>
  <si>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</si>
  <si>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</si>
  <si>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</si>
  <si>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</si>
  <si>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</si>
  <si>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</si>
  <si>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</si>
  <si>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</si>
  <si>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</si>
  <si>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</si>
  <si>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</si>
  <si>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</si>
  <si>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</si>
  <si>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</si>
  <si>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</si>
  <si>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</si>
  <si>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</si>
  <si>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</si>
  <si>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</si>
  <si>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</si>
  <si>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</si>
  <si>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</si>
  <si>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</si>
  <si>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</si>
  <si>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</si>
  <si>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</si>
  <si>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</si>
  <si>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</si>
  <si>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</si>
  <si>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</si>
  <si>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</si>
  <si>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</si>
  <si>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</si>
  <si>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</si>
  <si>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</si>
  <si>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</si>
  <si>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</si>
  <si>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</si>
  <si>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</si>
  <si>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</si>
  <si>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</si>
  <si>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</si>
  <si>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</si>
  <si>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</si>
  <si>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</si>
  <si>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</si>
  <si>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</si>
  <si>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</si>
  <si>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</si>
  <si>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</si>
  <si>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</si>
  <si>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</si>
  <si>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</si>
  <si>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</si>
  <si>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</si>
  <si>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</si>
  <si>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</si>
  <si>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</si>
  <si>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</si>
  <si>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</si>
  <si>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</si>
  <si>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</si>
  <si>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</si>
  <si>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</si>
  <si>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</si>
  <si>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</si>
  <si>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</si>
  <si>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</si>
  <si>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</si>
  <si>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</si>
  <si>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</si>
  <si>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</si>
  <si>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</si>
  <si>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</si>
  <si>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</si>
  <si>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</si>
  <si>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</si>
  <si>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</si>
  <si>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</si>
  <si>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</si>
  <si>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</si>
  <si>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</si>
  <si>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</si>
  <si>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</si>
  <si>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</si>
  <si>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</si>
  <si>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</si>
  <si>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</si>
  <si>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</si>
  <si>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</si>
  <si>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</si>
  <si>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</si>
  <si>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</si>
  <si>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</si>
  <si>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</si>
  <si>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</si>
  <si>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</si>
  <si>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</si>
  <si>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</si>
  <si>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</si>
  <si>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</si>
  <si>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</si>
  <si>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</si>
  <si>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</si>
  <si>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</si>
  <si>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</si>
  <si>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</si>
  <si>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</si>
  <si>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</si>
  <si>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</si>
  <si>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</si>
  <si>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</si>
  <si>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</si>
  <si>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</si>
  <si>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</si>
  <si>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</si>
  <si>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</si>
  <si>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</si>
  <si>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</si>
  <si>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</si>
  <si>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</si>
  <si>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</si>
  <si>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</si>
  <si>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</si>
  <si>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</si>
  <si>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</si>
  <si>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</si>
  <si>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</si>
  <si>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</si>
  <si>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</si>
  <si>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</si>
  <si>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</si>
  <si>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</si>
  <si>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</si>
  <si>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</si>
  <si>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</si>
  <si>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</si>
  <si>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</si>
  <si>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</si>
  <si>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</si>
  <si>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</si>
  <si>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</si>
  <si>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</si>
  <si>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</si>
  <si>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</si>
  <si>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</si>
  <si>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</si>
  <si>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</si>
  <si>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</si>
  <si>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</si>
  <si>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</si>
  <si>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</si>
  <si>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</si>
  <si>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</si>
  <si>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</si>
  <si>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</si>
  <si>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</si>
  <si>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</si>
  <si>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</si>
  <si>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</si>
  <si>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</si>
  <si>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</si>
  <si>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</si>
  <si>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</si>
  <si>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</si>
  <si>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</si>
  <si>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</si>
  <si>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</si>
  <si>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</si>
  <si>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</si>
  <si>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</si>
  <si>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</si>
  <si>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</si>
  <si>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</si>
  <si>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</si>
  <si>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</si>
  <si>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</si>
  <si>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</si>
  <si>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</si>
  <si>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</si>
  <si>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</si>
  <si>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</si>
  <si>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</si>
  <si>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</si>
  <si>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</si>
  <si>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</si>
  <si>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</si>
  <si>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</si>
  <si>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</si>
  <si>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</si>
  <si>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</si>
  <si>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</si>
  <si>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</si>
  <si>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</si>
  <si>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</si>
  <si>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</si>
  <si>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</si>
  <si>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</si>
  <si>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</si>
  <si>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</si>
  <si>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</si>
  <si>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</si>
  <si>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</si>
  <si>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</si>
  <si>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</si>
  <si>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</si>
  <si>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</si>
  <si>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</si>
  <si>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</si>
  <si>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</si>
  <si>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</si>
  <si>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</si>
  <si>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</si>
  <si>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</si>
  <si>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</si>
  <si>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</si>
  <si>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</si>
  <si>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</si>
  <si>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</si>
  <si>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</si>
  <si>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</si>
  <si>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</si>
  <si>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</si>
  <si>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</si>
  <si>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</si>
  <si>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</si>
  <si>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</si>
  <si>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</si>
  <si>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</si>
  <si>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</si>
  <si>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</si>
  <si>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</si>
  <si>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</si>
  <si>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</si>
  <si>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</si>
  <si>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</si>
  <si>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</si>
  <si>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</si>
  <si>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</si>
  <si>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</si>
  <si>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</si>
  <si>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</si>
  <si>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</si>
  <si>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</si>
  <si>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</si>
  <si>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</si>
  <si>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</si>
  <si>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</si>
  <si>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</si>
  <si>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</si>
  <si>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</si>
  <si>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</si>
  <si>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</si>
  <si>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</si>
  <si>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</si>
  <si>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</si>
  <si>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</si>
  <si>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</si>
  <si>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</si>
  <si>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</si>
  <si>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</si>
  <si>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</si>
  <si>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</si>
  <si>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</si>
  <si>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</si>
  <si>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</si>
  <si>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</si>
  <si>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</si>
  <si>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</si>
  <si>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</si>
  <si>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</si>
  <si>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</si>
  <si>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</si>
  <si>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</si>
  <si>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</si>
  <si>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</si>
  <si>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</si>
  <si>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</si>
  <si>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</si>
  <si>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</si>
  <si>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</si>
  <si>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</si>
  <si>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</si>
  <si>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</si>
  <si>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</si>
  <si>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</si>
  <si>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</si>
  <si>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</si>
  <si>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</si>
  <si>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</si>
  <si>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</si>
  <si>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</si>
  <si>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</si>
  <si>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</si>
  <si>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</si>
  <si>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</si>
  <si>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</si>
  <si>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</si>
  <si>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</si>
  <si>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</si>
  <si>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</si>
  <si>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</si>
  <si>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</si>
  <si>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</si>
  <si>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</si>
  <si>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</si>
  <si>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</si>
  <si>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</si>
  <si>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</si>
  <si>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</si>
  <si>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</si>
  <si>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</si>
  <si>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</si>
  <si>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</si>
  <si>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</si>
  <si>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</si>
  <si>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</si>
  <si>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</si>
  <si>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</si>
  <si>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</si>
  <si>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</si>
  <si>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</si>
  <si>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</si>
  <si>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</si>
  <si>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</si>
  <si>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</si>
  <si>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</si>
  <si>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</si>
  <si>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</si>
  <si>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</si>
  <si>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</si>
  <si>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</si>
  <si>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</si>
  <si>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</si>
  <si>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</si>
  <si>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</si>
  <si>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</si>
  <si>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</si>
  <si>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</si>
  <si>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</si>
  <si>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</si>
  <si>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</si>
  <si>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</si>
  <si>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</si>
  <si>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</si>
  <si>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</si>
  <si>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</si>
  <si>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</si>
  <si>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</si>
  <si>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</si>
  <si>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</si>
  <si>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</si>
  <si>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</si>
  <si>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</si>
  <si>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</si>
  <si>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</si>
  <si>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</si>
  <si>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</si>
  <si>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</si>
  <si>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</si>
  <si>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</si>
  <si>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</si>
  <si>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</si>
  <si>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</si>
  <si>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</si>
  <si>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</si>
  <si>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</si>
  <si>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</si>
  <si>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</si>
  <si>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</si>
  <si>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</si>
  <si>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</si>
  <si>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</si>
  <si>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</si>
  <si>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</si>
  <si>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</si>
  <si>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</si>
  <si>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</si>
  <si>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</si>
  <si>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</si>
  <si>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</si>
  <si>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</si>
  <si>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</si>
  <si>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</si>
  <si>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</si>
  <si>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</si>
  <si>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</si>
  <si>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</si>
  <si>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</si>
  <si>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</si>
  <si>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</si>
  <si>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</si>
  <si>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</si>
  <si>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</si>
  <si>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</si>
  <si>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</si>
  <si>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</si>
  <si>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</si>
  <si>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</si>
  <si>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</si>
  <si>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</si>
  <si>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</si>
  <si>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</si>
  <si>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</si>
  <si>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</si>
  <si>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</si>
  <si>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</si>
  <si>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</si>
  <si>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</si>
  <si>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</si>
  <si>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</si>
  <si>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</si>
  <si>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</si>
  <si>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</si>
  <si>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</si>
  <si>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</si>
  <si>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</si>
  <si>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</si>
  <si>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</si>
  <si>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</si>
  <si>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</si>
  <si>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</si>
  <si>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</si>
  <si>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</si>
  <si>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</si>
  <si>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</si>
  <si>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</si>
  <si>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</si>
  <si>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</si>
  <si>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</si>
  <si>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</si>
  <si>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</si>
  <si>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</si>
  <si>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</si>
  <si>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</si>
  <si>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</si>
  <si>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</si>
  <si>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</si>
  <si>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</si>
  <si>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</si>
  <si>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</si>
  <si>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</si>
  <si>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</si>
  <si>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</si>
  <si>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</si>
  <si>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</si>
  <si>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</si>
  <si>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</si>
  <si>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</si>
  <si>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</si>
  <si>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</si>
  <si>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</si>
  <si>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</si>
  <si>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</si>
  <si>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</si>
  <si>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</si>
  <si>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</si>
  <si>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</si>
  <si>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</si>
  <si>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</si>
  <si>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</si>
  <si>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</si>
  <si>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</si>
  <si>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</si>
  <si>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</si>
  <si>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</si>
  <si>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</si>
  <si>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</si>
  <si>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</si>
  <si>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</si>
  <si>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</si>
  <si>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</si>
  <si>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</si>
  <si>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</si>
  <si>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</si>
  <si>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</si>
  <si>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</si>
  <si>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</si>
  <si>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</si>
  <si>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</si>
  <si>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</si>
  <si>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</si>
  <si>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</si>
  <si>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</si>
  <si>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</si>
  <si>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</si>
  <si>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</si>
  <si>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</si>
  <si>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</si>
  <si>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</si>
  <si>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</si>
  <si>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</si>
  <si>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</si>
  <si>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</si>
  <si>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</si>
  <si>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</si>
  <si>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</si>
  <si>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</si>
  <si>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</si>
  <si>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</si>
  <si>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</si>
  <si>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</si>
  <si>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</si>
  <si>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</si>
  <si>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</si>
  <si>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</si>
  <si>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</si>
  <si>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</si>
  <si>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</si>
  <si>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</si>
  <si>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</si>
  <si>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</si>
  <si>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</si>
  <si>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</si>
  <si>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</si>
  <si>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</si>
  <si>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</si>
  <si>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</si>
  <si>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</si>
  <si>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</si>
  <si>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</si>
  <si>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</si>
  <si>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</si>
  <si>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</si>
  <si>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</si>
  <si>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</si>
  <si>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</si>
  <si>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</si>
  <si>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</si>
  <si>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</si>
  <si>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</si>
  <si>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</si>
  <si>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</si>
  <si>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</si>
  <si>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</si>
  <si>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</si>
  <si>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</si>
  <si>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</si>
  <si>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</si>
  <si>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</si>
  <si>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</si>
  <si>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</si>
  <si>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</si>
  <si>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</si>
  <si>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</si>
  <si>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</si>
  <si>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</si>
  <si>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</si>
  <si>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</si>
  <si>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</si>
  <si>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</si>
  <si>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</si>
  <si>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</si>
  <si>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</si>
  <si>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</si>
  <si>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</si>
  <si>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</si>
  <si>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</si>
  <si>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</si>
  <si>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</si>
  <si>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</si>
  <si>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</si>
  <si>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</si>
  <si>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</si>
  <si>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</si>
  <si>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</si>
  <si>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</si>
  <si>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</si>
  <si>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</si>
  <si>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</si>
  <si>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</si>
  <si>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</si>
  <si>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</si>
  <si>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</si>
  <si>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</si>
  <si>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</si>
  <si>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</si>
  <si>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</si>
  <si>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</si>
  <si>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</si>
  <si>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</si>
  <si>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</si>
  <si>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</si>
  <si>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</si>
  <si>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</si>
  <si>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</si>
  <si>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</si>
  <si>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</si>
  <si>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</si>
  <si>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</si>
  <si>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</si>
  <si>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</si>
  <si>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</si>
  <si>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</si>
  <si>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</si>
  <si>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</si>
  <si>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</si>
  <si>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</si>
  <si>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</si>
  <si>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</si>
  <si>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</si>
  <si>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</si>
  <si>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</si>
  <si>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</si>
  <si>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</si>
  <si>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</si>
  <si>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</si>
  <si>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</si>
  <si>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</si>
  <si>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</si>
  <si>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</si>
  <si>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</si>
  <si>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</si>
  <si>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</si>
  <si>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</si>
  <si>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</si>
  <si>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</si>
  <si>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</si>
  <si>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</si>
  <si>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</si>
  <si>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</si>
  <si>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</si>
  <si>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</si>
  <si>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</si>
  <si>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</si>
  <si>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</si>
  <si>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</si>
  <si>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</si>
  <si>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</si>
  <si>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</si>
  <si>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</si>
  <si>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</si>
  <si>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</si>
  <si>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</si>
  <si>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</si>
  <si>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</si>
  <si>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</si>
  <si>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</si>
  <si>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</si>
  <si>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</si>
  <si>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</si>
  <si>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</si>
  <si>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</si>
  <si>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</si>
  <si>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</si>
  <si>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</si>
  <si>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</si>
  <si>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</si>
  <si>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</si>
  <si>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</si>
  <si>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</si>
  <si>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</si>
  <si>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</si>
  <si>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</si>
  <si>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</si>
  <si>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</si>
  <si>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</si>
  <si>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</si>
  <si>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</si>
  <si>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</si>
  <si>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</si>
  <si>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</si>
  <si>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</si>
  <si>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</si>
  <si>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</si>
  <si>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</si>
  <si>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</si>
  <si>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</si>
  <si>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</si>
  <si>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</si>
  <si>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</si>
  <si>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</si>
  <si>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</si>
  <si>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</si>
  <si>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</si>
  <si>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</si>
  <si>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</si>
  <si>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</si>
  <si>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</si>
  <si>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</si>
  <si>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</si>
  <si>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</si>
  <si>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</si>
  <si>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</si>
  <si>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</si>
  <si>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</si>
  <si>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</si>
  <si>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</si>
  <si>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</si>
  <si>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</si>
  <si>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</si>
  <si>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</si>
  <si>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</si>
  <si>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</si>
  <si>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</si>
  <si>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</si>
  <si>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</si>
  <si>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</si>
  <si>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</si>
  <si>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</si>
  <si>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</si>
  <si>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</si>
  <si>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</si>
  <si>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</si>
  <si>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</si>
  <si>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</si>
  <si>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</si>
  <si>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</si>
  <si>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</si>
  <si>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</si>
  <si>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</si>
  <si>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</si>
  <si>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</si>
  <si>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</si>
  <si>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</si>
  <si>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</si>
  <si>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</si>
  <si>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</si>
  <si>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</si>
  <si>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</si>
  <si>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</si>
  <si>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</si>
  <si>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</si>
  <si>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</si>
  <si>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</si>
  <si>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</si>
  <si>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</si>
  <si>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</si>
  <si>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</si>
  <si>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</si>
  <si>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</si>
  <si>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</si>
  <si>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</si>
  <si>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</si>
  <si>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</si>
  <si>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</si>
  <si>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</si>
  <si>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</si>
  <si>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</si>
  <si>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</si>
  <si>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</si>
  <si>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</si>
  <si>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</si>
  <si>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</si>
  <si>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</si>
  <si>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</si>
  <si>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</si>
  <si>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</si>
  <si>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</si>
  <si>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</si>
  <si>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</si>
  <si>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</si>
  <si>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</si>
  <si>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</si>
  <si>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</si>
  <si>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</si>
  <si>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</si>
  <si>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</si>
  <si>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</si>
  <si>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</si>
  <si>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</si>
  <si>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</si>
  <si>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</si>
  <si>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</si>
  <si>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</si>
  <si>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</si>
  <si>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</si>
  <si>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</si>
  <si>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</si>
  <si>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</si>
  <si>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</si>
  <si>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</si>
  <si>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</si>
  <si>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</si>
  <si>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</si>
  <si>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</si>
  <si>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</si>
  <si>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</si>
  <si>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</si>
  <si>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</si>
  <si>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</si>
  <si>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</si>
  <si>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</si>
  <si>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</si>
  <si>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</si>
  <si>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</si>
  <si>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</si>
  <si>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</si>
  <si>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</si>
  <si>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</si>
  <si>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</si>
  <si>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</si>
  <si>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</si>
  <si>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</si>
  <si>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</si>
  <si>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</si>
  <si>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</si>
  <si>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</si>
  <si>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</si>
  <si>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</si>
  <si>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</si>
  <si>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</si>
  <si>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</si>
  <si>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</si>
  <si>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</si>
  <si>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</si>
  <si>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</si>
  <si>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</si>
  <si>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</si>
  <si>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</si>
  <si>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</si>
  <si>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</si>
  <si>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</si>
  <si>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</si>
  <si>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</si>
  <si>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</si>
  <si>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</si>
  <si>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</si>
  <si>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</si>
  <si>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</si>
  <si>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</si>
  <si>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</si>
  <si>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</si>
  <si>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</si>
  <si>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</si>
  <si>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</si>
  <si>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</si>
  <si>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</si>
  <si>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</si>
  <si>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</si>
  <si>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</si>
  <si>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</si>
  <si>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</si>
  <si>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</si>
  <si>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</si>
  <si>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</si>
  <si>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</si>
  <si>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</si>
  <si>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</si>
  <si>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</si>
  <si>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</si>
  <si>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</si>
  <si>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</si>
  <si>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</si>
  <si>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</si>
  <si>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</si>
  <si>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</si>
  <si>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</si>
  <si>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</si>
  <si>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</si>
  <si>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</si>
  <si>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</si>
  <si>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</si>
  <si>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</si>
  <si>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</si>
  <si>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</si>
  <si>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</si>
  <si>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</si>
  <si>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</si>
  <si>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</si>
  <si>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</si>
  <si>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</si>
  <si>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</si>
  <si>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</si>
  <si>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</si>
  <si>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</si>
  <si>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</si>
  <si>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</si>
  <si>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</si>
  <si>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</si>
  <si>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</si>
  <si>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</si>
  <si>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</si>
  <si>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</si>
  <si>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</si>
  <si>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</si>
  <si>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</si>
  <si>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</si>
  <si>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</si>
  <si>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</si>
  <si>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</si>
  <si>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</si>
  <si>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</si>
  <si>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</si>
  <si>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</si>
  <si>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</si>
  <si>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</si>
  <si>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</si>
  <si>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</si>
  <si>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</si>
  <si>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</si>
  <si>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</si>
  <si>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</si>
  <si>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</si>
  <si>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</si>
  <si>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</si>
  <si>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</si>
  <si>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</si>
  <si>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</si>
  <si>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</si>
  <si>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</si>
  <si>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</si>
  <si>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</si>
  <si>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</si>
  <si>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</si>
  <si>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</si>
  <si>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</si>
  <si>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</si>
  <si>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</si>
  <si>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</si>
  <si>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</si>
  <si>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</si>
  <si>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</si>
  <si>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</si>
  <si>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</si>
  <si>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</si>
  <si>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</si>
  <si>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</si>
  <si>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</si>
  <si>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</si>
  <si>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</si>
  <si>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</si>
  <si>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</si>
  <si>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</si>
  <si>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</si>
  <si>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</si>
  <si>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</si>
  <si>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</si>
  <si>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</si>
  <si>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</si>
  <si>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</si>
  <si>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</si>
  <si>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</si>
  <si>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</si>
  <si>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</si>
  <si>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</si>
  <si>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</si>
  <si>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</si>
  <si>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</si>
  <si>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</si>
  <si>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</si>
  <si>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</si>
  <si>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</si>
  <si>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</si>
  <si>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</si>
  <si>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</si>
  <si>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</si>
  <si>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</si>
  <si>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</si>
  <si>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</si>
  <si>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</si>
  <si>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</si>
  <si>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</si>
  <si>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</si>
  <si>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</si>
  <si>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</si>
  <si>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</si>
  <si>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</si>
  <si>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</si>
  <si>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</si>
  <si>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</si>
  <si>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</si>
  <si>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</si>
  <si>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</si>
  <si>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</si>
  <si>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</si>
  <si>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</si>
  <si>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</si>
  <si>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</si>
  <si>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</si>
  <si>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</si>
  <si>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</si>
  <si>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</si>
  <si>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</si>
  <si>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</si>
  <si>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</si>
  <si>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</si>
  <si>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</si>
  <si>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</si>
  <si>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</si>
  <si>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</si>
  <si>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</si>
  <si>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</si>
  <si>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</si>
  <si>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</si>
  <si>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</si>
  <si>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</si>
  <si>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</si>
  <si>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</si>
  <si>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</si>
  <si>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</si>
  <si>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</si>
  <si>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</si>
  <si>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</si>
  <si>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</si>
  <si>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</si>
  <si>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</si>
  <si>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</si>
  <si>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</si>
  <si>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</si>
  <si>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</si>
  <si>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</si>
  <si>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</si>
  <si>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</si>
  <si>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</si>
  <si>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</si>
  <si>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</si>
  <si>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</si>
  <si>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</si>
  <si>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</si>
  <si>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</si>
  <si>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</si>
  <si>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</si>
  <si>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</si>
  <si>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</si>
  <si>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</si>
  <si>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</si>
  <si>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</si>
  <si>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</si>
  <si>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</si>
  <si>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</si>
  <si>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</si>
  <si>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</si>
  <si>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</si>
  <si>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</si>
  <si>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</si>
  <si>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</si>
  <si>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</si>
  <si>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</si>
  <si>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</si>
  <si>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</si>
  <si>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</si>
  <si>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</si>
  <si>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</si>
  <si>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</si>
  <si>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</si>
  <si>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</si>
  <si>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</si>
  <si>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</si>
  <si>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</si>
  <si>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</si>
  <si>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</si>
  <si>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</si>
  <si>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</si>
  <si>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</si>
  <si>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</si>
  <si>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</si>
  <si>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</si>
  <si>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</si>
  <si>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</si>
  <si>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</si>
  <si>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</si>
  <si>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</si>
  <si>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</si>
  <si>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</si>
  <si>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</si>
  <si>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</si>
  <si>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</si>
  <si>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</si>
  <si>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</si>
  <si>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</si>
  <si>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</si>
  <si>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</si>
  <si>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</si>
  <si>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</si>
  <si>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</si>
  <si>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</si>
  <si>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</si>
  <si>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</si>
  <si>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</si>
  <si>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</si>
  <si>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</si>
  <si>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</si>
  <si>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</si>
  <si>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</si>
  <si>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</si>
  <si>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</si>
  <si>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</si>
  <si>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</si>
  <si>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</si>
  <si>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</si>
  <si>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</si>
  <si>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</si>
  <si>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</si>
  <si>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</si>
  <si>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</si>
  <si>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</si>
  <si>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</si>
  <si>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</si>
  <si>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</si>
  <si>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</si>
  <si>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</si>
  <si>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</si>
  <si>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</si>
  <si>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</si>
  <si>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</si>
  <si>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</si>
  <si>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</si>
  <si>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</si>
  <si>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</si>
  <si>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</si>
  <si>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</si>
  <si>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</si>
  <si>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</si>
  <si>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</si>
  <si>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</si>
  <si>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</si>
  <si>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</si>
  <si>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</si>
  <si>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</si>
  <si>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</si>
  <si>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</si>
  <si>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</si>
  <si>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</si>
  <si>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</si>
  <si>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</si>
  <si>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</si>
  <si>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</si>
  <si>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</si>
  <si>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</si>
  <si>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</si>
  <si>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</si>
  <si>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</si>
  <si>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</si>
  <si>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</si>
  <si>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</si>
  <si>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</si>
  <si>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</si>
  <si>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</si>
  <si>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</si>
  <si>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</si>
  <si>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</si>
  <si>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</si>
  <si>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</si>
  <si>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</si>
  <si>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</si>
  <si>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</si>
  <si>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</si>
  <si>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</si>
  <si>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</si>
  <si>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</si>
  <si>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</si>
  <si>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</si>
  <si>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</si>
  <si>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</si>
  <si>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</si>
  <si>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</si>
  <si>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</si>
  <si>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</si>
  <si>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</si>
  <si>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</si>
  <si>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</si>
  <si>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</si>
  <si>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</si>
  <si>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</si>
  <si>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</si>
  <si>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</si>
  <si>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</si>
  <si>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</si>
  <si>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</si>
  <si>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</si>
  <si>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</si>
  <si>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</si>
  <si>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</si>
  <si>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</si>
  <si>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</si>
  <si>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</si>
  <si>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</si>
  <si>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</si>
  <si>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</si>
  <si>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</si>
  <si>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</si>
  <si>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</si>
  <si>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</si>
  <si>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</si>
  <si>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</si>
  <si>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</si>
  <si>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</si>
  <si>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</si>
  <si>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</si>
  <si>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</si>
  <si>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</si>
  <si>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</si>
  <si>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</si>
  <si>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</si>
  <si>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</si>
  <si>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</si>
  <si>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</si>
  <si>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</si>
  <si>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</si>
  <si>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</si>
  <si>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</si>
  <si>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</si>
  <si>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</si>
  <si>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</si>
  <si>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</si>
  <si>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</si>
  <si>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</si>
  <si>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</si>
  <si>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</si>
  <si>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</si>
  <si>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</si>
  <si>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</si>
  <si>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</si>
  <si>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</si>
  <si>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</si>
  <si>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</si>
  <si>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</si>
  <si>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</si>
  <si>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</si>
  <si>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</si>
  <si>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</si>
  <si>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</si>
  <si>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</si>
  <si>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</si>
  <si>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</si>
  <si>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</si>
  <si>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</si>
  <si>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</si>
  <si>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</si>
  <si>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</si>
  <si>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</si>
  <si>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</si>
  <si>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</si>
  <si>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</si>
  <si>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</si>
  <si>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</si>
  <si>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</si>
  <si>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</si>
  <si>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</si>
  <si>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</si>
  <si>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</si>
  <si>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</si>
  <si>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</si>
  <si>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</si>
  <si>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</si>
  <si>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</si>
  <si>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</si>
  <si>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</si>
  <si>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</si>
  <si>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</si>
  <si>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</si>
  <si>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</si>
  <si>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</si>
  <si>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</si>
  <si>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</si>
  <si>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</si>
  <si>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</si>
  <si>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</si>
  <si>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</si>
  <si>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</si>
  <si>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</si>
  <si>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</si>
  <si>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</si>
  <si>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</si>
  <si>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</si>
  <si>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</si>
  <si>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</si>
  <si>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</si>
  <si>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</si>
  <si>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</si>
  <si>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</si>
  <si>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</si>
  <si>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</si>
  <si>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</si>
  <si>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</si>
  <si>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</si>
  <si>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</si>
  <si>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</si>
  <si>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</si>
  <si>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</si>
  <si>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</si>
  <si>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</si>
  <si>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</si>
  <si>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</si>
  <si>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</si>
  <si>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</si>
  <si>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</si>
  <si>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</si>
  <si>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</si>
  <si>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</si>
  <si>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</si>
  <si>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</si>
  <si>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</si>
  <si>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</si>
  <si>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</si>
  <si>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</si>
  <si>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</si>
  <si>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</si>
  <si>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</si>
  <si>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</si>
  <si>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</si>
  <si>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</si>
  <si>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</si>
  <si>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</si>
  <si>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</si>
  <si>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</si>
  <si>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</si>
  <si>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</si>
  <si>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</si>
  <si>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</si>
  <si>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</si>
  <si>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</si>
  <si>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</si>
  <si>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</si>
  <si>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</si>
  <si>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</si>
  <si>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</si>
  <si>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</si>
  <si>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</si>
  <si>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</si>
  <si>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</si>
  <si>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</si>
  <si>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</si>
  <si>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</si>
  <si>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</si>
  <si>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</si>
  <si>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</si>
  <si>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</si>
  <si>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</si>
  <si>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</si>
  <si>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</si>
  <si>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</si>
  <si>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</si>
  <si>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</si>
  <si>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</si>
  <si>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</si>
  <si>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</si>
  <si>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</si>
  <si>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</si>
  <si>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</si>
  <si>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</si>
  <si>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</si>
  <si>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</si>
  <si>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</si>
  <si>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</si>
  <si>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</si>
  <si>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</si>
  <si>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</si>
  <si>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</si>
  <si>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</si>
  <si>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</si>
  <si>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</si>
  <si>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</si>
  <si>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</si>
  <si>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</si>
  <si>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</si>
  <si>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</si>
  <si>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</si>
  <si>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</si>
  <si>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</si>
  <si>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</si>
  <si>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</si>
  <si>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</si>
  <si>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</si>
  <si>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</si>
  <si>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</si>
  <si>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</si>
  <si>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</si>
  <si>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</si>
  <si>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</si>
  <si>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</si>
  <si>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</si>
  <si>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</si>
  <si>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</si>
  <si>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</si>
  <si>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</si>
  <si>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</si>
  <si>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</si>
  <si>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</si>
  <si>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</si>
  <si>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</si>
  <si>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</si>
  <si>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</si>
  <si>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</si>
  <si>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</si>
  <si>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</si>
  <si>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</si>
  <si>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</si>
  <si>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</si>
  <si>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</si>
  <si>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</si>
  <si>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</si>
  <si>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</si>
  <si>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</si>
  <si>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</si>
  <si>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</si>
  <si>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</si>
  <si>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</si>
  <si>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</si>
  <si>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</si>
  <si>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</si>
  <si>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</si>
  <si>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</si>
  <si>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</si>
  <si>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</si>
  <si>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</si>
  <si>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</si>
  <si>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</si>
  <si>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</si>
  <si>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</si>
  <si>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</si>
  <si>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</si>
  <si>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</si>
  <si>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</si>
  <si>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</si>
  <si>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</si>
  <si>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</si>
  <si>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</si>
  <si>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</si>
  <si>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</si>
  <si>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</si>
  <si>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</si>
  <si>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</si>
  <si>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</si>
  <si>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</si>
  <si>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</si>
  <si>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</si>
  <si>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</si>
  <si>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</si>
  <si>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</si>
  <si>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</si>
  <si>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</si>
  <si>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</si>
  <si>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</si>
  <si>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</si>
  <si>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</si>
  <si>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</si>
  <si>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</si>
  <si>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</si>
  <si>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</si>
  <si>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</si>
  <si>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</si>
  <si>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</si>
  <si>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</si>
  <si>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</si>
  <si>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</si>
  <si>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</si>
  <si>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</si>
  <si>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</si>
  <si>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</si>
  <si>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</si>
  <si>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</si>
  <si>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</si>
  <si>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</si>
  <si>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</si>
  <si>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</si>
  <si>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</si>
  <si>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</si>
  <si>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</si>
  <si>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</si>
  <si>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</si>
  <si>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</si>
  <si>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</si>
  <si>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</si>
  <si>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</si>
  <si>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</si>
  <si>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</si>
  <si>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</si>
  <si>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</si>
  <si>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</si>
  <si>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</si>
  <si>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</si>
  <si>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</si>
  <si>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</si>
  <si>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</si>
  <si>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</si>
  <si>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</si>
  <si>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</si>
  <si>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</si>
  <si>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</si>
  <si>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</si>
  <si>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</si>
  <si>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</si>
  <si>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</si>
  <si>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</si>
  <si>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</si>
  <si>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</si>
  <si>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</si>
  <si>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</si>
  <si>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</si>
  <si>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</si>
  <si>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</si>
  <si>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</si>
  <si>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</si>
  <si>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</si>
  <si>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</si>
  <si>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</si>
  <si>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</si>
  <si>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</si>
  <si>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</si>
  <si>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</si>
  <si>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</si>
  <si>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</si>
  <si>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</si>
  <si>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</si>
  <si>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</si>
  <si>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</si>
  <si>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</si>
  <si>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</si>
  <si>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</si>
  <si>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</si>
  <si>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</si>
  <si>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</si>
  <si>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</si>
  <si>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</si>
  <si>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</si>
  <si>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</si>
  <si>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</si>
  <si>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</si>
  <si>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</si>
  <si>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</si>
  <si>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</si>
  <si>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</si>
  <si>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</si>
  <si>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</si>
  <si>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</si>
  <si>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</si>
  <si>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</si>
  <si>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</si>
  <si>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</si>
  <si>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</si>
  <si>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</si>
  <si>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</si>
  <si>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</si>
  <si>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</si>
  <si>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</si>
  <si>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</si>
  <si>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</si>
  <si>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</si>
  <si>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</si>
  <si>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</si>
  <si>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</si>
  <si>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</si>
  <si>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</si>
  <si>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</si>
  <si>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</si>
  <si>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</si>
  <si>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</si>
  <si>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</si>
  <si>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</si>
  <si>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</si>
  <si>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</si>
  <si>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</si>
  <si>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</si>
  <si>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</si>
  <si>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</si>
  <si>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</si>
  <si>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</si>
  <si>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</si>
  <si>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</si>
  <si>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</si>
  <si>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</si>
  <si>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</si>
  <si>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</si>
  <si>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</si>
  <si>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</si>
  <si>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</si>
  <si>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</si>
  <si>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</si>
  <si>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</si>
  <si>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</si>
  <si>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</si>
  <si>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</si>
  <si>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</si>
  <si>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</si>
  <si>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</si>
  <si>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</si>
  <si>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</si>
  <si>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</si>
  <si>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</si>
  <si>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</si>
  <si>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</si>
  <si>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</si>
  <si>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</si>
  <si>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</si>
  <si>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</si>
  <si>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</si>
  <si>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</si>
  <si>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</si>
  <si>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</si>
  <si>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</si>
  <si>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</si>
  <si>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</si>
  <si>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</si>
  <si>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</si>
  <si>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</si>
  <si>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</si>
  <si>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</si>
  <si>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</si>
  <si>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</si>
  <si>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</si>
  <si>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</si>
  <si>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</si>
  <si>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</si>
  <si>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</si>
  <si>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</si>
  <si>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</si>
  <si>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</si>
  <si>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</si>
  <si>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</si>
  <si>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</si>
  <si>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</si>
  <si>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</si>
  <si>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</si>
  <si>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</si>
  <si>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</si>
  <si>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</si>
  <si>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</si>
  <si>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</si>
  <si>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</si>
  <si>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</si>
  <si>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</si>
  <si>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</si>
  <si>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</si>
  <si>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</si>
  <si>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</si>
  <si>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</si>
  <si>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</si>
  <si>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</si>
  <si>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</si>
  <si>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</si>
  <si>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</si>
  <si>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</si>
  <si>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</si>
  <si>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</si>
  <si>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</si>
  <si>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</si>
  <si>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</si>
  <si>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</si>
  <si>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</si>
  <si>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</si>
  <si>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</si>
  <si>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</si>
  <si>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</si>
  <si>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</si>
  <si>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</si>
  <si>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</si>
  <si>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</si>
  <si>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</si>
  <si>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</si>
  <si>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</si>
  <si>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</si>
  <si>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</si>
  <si>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</si>
  <si>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</si>
  <si>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</si>
  <si>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</si>
  <si>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</si>
  <si>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</si>
  <si>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</si>
  <si>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</si>
  <si>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</si>
  <si>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</si>
  <si>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</si>
  <si>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</si>
  <si>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</si>
  <si>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</si>
  <si>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</si>
  <si>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</si>
  <si>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</si>
  <si>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</si>
  <si>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</si>
  <si>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</si>
  <si>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</si>
  <si>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</si>
  <si>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</si>
  <si>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</si>
  <si>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</si>
  <si>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</si>
  <si>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</si>
  <si>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</si>
  <si>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</si>
  <si>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</si>
  <si>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</si>
  <si>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</si>
  <si>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</si>
  <si>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</si>
  <si>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</si>
  <si>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</si>
  <si>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</si>
  <si>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</si>
  <si>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</si>
  <si>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</si>
  <si>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</si>
  <si>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</si>
  <si>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</si>
  <si>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</si>
  <si>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</si>
  <si>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</si>
  <si>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</si>
  <si>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</si>
  <si>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</si>
  <si>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</si>
  <si>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</si>
  <si>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</si>
  <si>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</si>
  <si>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</si>
  <si>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</si>
  <si>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</si>
  <si>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</si>
  <si>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</si>
  <si>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</si>
  <si>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</si>
  <si>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</si>
  <si>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</si>
  <si>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</si>
  <si>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</si>
  <si>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</si>
  <si>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</si>
  <si>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</si>
  <si>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</si>
  <si>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</si>
  <si>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</si>
  <si>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</si>
  <si>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</si>
  <si>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</si>
  <si>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</si>
  <si>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</si>
  <si>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</si>
  <si>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</si>
  <si>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</si>
  <si>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</si>
  <si>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</si>
  <si>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</si>
  <si>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</si>
  <si>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</si>
  <si>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</si>
  <si>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</si>
  <si>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</si>
  <si>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</si>
  <si>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</si>
  <si>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</si>
  <si>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</si>
  <si>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</si>
  <si>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</si>
  <si>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</si>
  <si>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</si>
  <si>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</si>
  <si>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</si>
  <si>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</si>
  <si>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</si>
  <si>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</si>
  <si>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</si>
  <si>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</si>
  <si>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</si>
  <si>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</si>
  <si>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</si>
  <si>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</si>
  <si>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</si>
  <si>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</si>
  <si>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</si>
  <si>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</si>
  <si>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</si>
  <si>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</si>
  <si>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</si>
  <si>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</si>
  <si>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</si>
  <si>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</si>
  <si>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</si>
  <si>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</si>
  <si>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</si>
  <si>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</si>
  <si>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</si>
  <si>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</si>
  <si>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</si>
  <si>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</si>
  <si>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</si>
  <si>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</si>
  <si>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</si>
  <si>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</si>
  <si>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</si>
  <si>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</si>
  <si>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</si>
  <si>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</si>
  <si>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</si>
  <si>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</si>
  <si>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</si>
  <si>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</si>
  <si>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</si>
  <si>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</si>
  <si>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</si>
  <si>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</si>
  <si>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</si>
  <si>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</si>
  <si>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</si>
  <si>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</si>
  <si>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</si>
  <si>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</si>
  <si>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</si>
  <si>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</si>
  <si>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</si>
  <si>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</si>
  <si>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</si>
  <si>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</si>
  <si>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</si>
  <si>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</si>
  <si>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</si>
  <si>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</si>
  <si>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</si>
  <si>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</si>
  <si>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</si>
  <si>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</si>
  <si>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</si>
  <si>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</si>
  <si>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</si>
  <si>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</si>
  <si>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</si>
  <si>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</si>
  <si>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</si>
  <si>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</si>
  <si>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</si>
  <si>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</si>
  <si>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</si>
  <si>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</si>
  <si>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</si>
  <si>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</si>
  <si>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</si>
  <si>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</si>
  <si>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</si>
  <si>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</si>
  <si>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</si>
  <si>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</si>
  <si>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</si>
  <si>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</si>
  <si>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</si>
  <si>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</si>
  <si>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</si>
  <si>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</si>
  <si>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</si>
  <si>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</si>
  <si>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</si>
  <si>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</si>
  <si>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</si>
  <si>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</si>
  <si>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</si>
  <si>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</si>
  <si>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</si>
  <si>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</si>
  <si>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</si>
  <si>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</si>
  <si>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</si>
  <si>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</si>
  <si>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</si>
  <si>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</si>
  <si>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</si>
  <si>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</si>
  <si>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</si>
  <si>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</si>
  <si>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</si>
  <si>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</si>
  <si>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</si>
  <si>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</si>
  <si>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</si>
  <si>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</si>
  <si>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</si>
  <si>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</si>
  <si>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</si>
  <si>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</si>
  <si>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</si>
  <si>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</si>
  <si>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</si>
  <si>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</si>
  <si>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</si>
  <si>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</si>
  <si>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</si>
  <si>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</si>
  <si>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</si>
  <si>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</si>
  <si>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</si>
  <si>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</si>
  <si>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</si>
  <si>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</si>
  <si>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</si>
  <si>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</si>
  <si>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</si>
  <si>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</si>
  <si>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</si>
  <si>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</si>
  <si>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</si>
  <si>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</si>
  <si>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</si>
  <si>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</si>
  <si>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</si>
  <si>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</si>
  <si>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</si>
  <si>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</si>
  <si>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</si>
  <si>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</si>
  <si>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</si>
  <si>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</si>
  <si>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</si>
  <si>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</si>
  <si>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</si>
  <si>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</si>
  <si>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</si>
  <si>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</si>
  <si>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</si>
  <si>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</si>
  <si>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</si>
  <si>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</si>
  <si>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</si>
  <si>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</si>
  <si>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</si>
  <si>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</si>
  <si>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</si>
  <si>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</si>
  <si>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</si>
  <si>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</si>
  <si>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</si>
  <si>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</si>
  <si>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</si>
  <si>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</si>
  <si>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</si>
  <si>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</si>
  <si>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</si>
  <si>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</si>
  <si>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</si>
  <si>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</si>
  <si>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</si>
  <si>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</si>
  <si>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</si>
  <si>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</si>
  <si>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</si>
  <si>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</si>
  <si>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</si>
  <si>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</si>
  <si>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</si>
  <si>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</si>
  <si>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</si>
  <si>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</si>
  <si>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</si>
  <si>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</si>
  <si>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</si>
  <si>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</si>
  <si>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</si>
  <si>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</si>
  <si>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</si>
  <si>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</si>
  <si>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</si>
  <si>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</si>
  <si>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</si>
  <si>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</si>
  <si>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</si>
  <si>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</si>
  <si>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</si>
  <si>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</si>
  <si>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</si>
  <si>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</si>
  <si>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</si>
  <si>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</si>
  <si>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</si>
  <si>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</si>
  <si>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</si>
  <si>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</si>
  <si>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</si>
  <si>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</si>
  <si>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</si>
  <si>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</si>
  <si>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</si>
  <si>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</si>
  <si>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</si>
  <si>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</si>
  <si>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</si>
  <si>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</si>
  <si>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</si>
  <si>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</si>
  <si>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</si>
  <si>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</si>
  <si>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</si>
  <si>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</si>
  <si>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</si>
  <si>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</si>
  <si>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</si>
  <si>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</si>
  <si>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</si>
  <si>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</si>
  <si>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</si>
  <si>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</si>
  <si>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</si>
  <si>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</si>
  <si>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</si>
  <si>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</si>
  <si>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</si>
  <si>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</si>
  <si>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</si>
  <si>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</si>
  <si>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</si>
  <si>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</si>
  <si>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</si>
  <si>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</si>
  <si>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</si>
  <si>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</si>
  <si>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</si>
  <si>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</si>
  <si>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</si>
  <si>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</si>
  <si>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</si>
  <si>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</si>
  <si>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</si>
  <si>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</si>
  <si>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</si>
  <si>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</si>
  <si>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</si>
  <si>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</si>
  <si>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</si>
  <si>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</si>
  <si>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</si>
  <si>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</si>
  <si>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</si>
  <si>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</si>
  <si>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</si>
  <si>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</si>
  <si>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</si>
  <si>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</si>
  <si>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</si>
  <si>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</si>
  <si>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</si>
  <si>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</si>
  <si>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</si>
  <si>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</si>
  <si>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</si>
  <si>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</si>
  <si>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</si>
  <si>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</si>
  <si>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</si>
  <si>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</si>
  <si>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</si>
  <si>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</si>
  <si>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</si>
  <si>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</si>
  <si>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</si>
  <si>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</si>
  <si>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</si>
  <si>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</si>
  <si>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</si>
  <si>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</si>
  <si>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</si>
  <si>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</si>
  <si>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</si>
  <si>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</si>
  <si>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</si>
  <si>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</si>
  <si>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</si>
  <si>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</si>
  <si>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</si>
  <si>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</si>
  <si>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</si>
  <si>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</si>
  <si>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</si>
  <si>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</si>
  <si>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</si>
  <si>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</si>
  <si>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</si>
  <si>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</si>
  <si>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</si>
  <si>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</si>
  <si>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</si>
  <si>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</si>
  <si>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</si>
  <si>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</si>
  <si>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</si>
  <si>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</si>
  <si>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</si>
  <si>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</si>
  <si>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</si>
  <si>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</si>
  <si>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</si>
  <si>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</si>
  <si>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</si>
  <si>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</si>
  <si>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</si>
  <si>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</si>
  <si>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</si>
  <si>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</si>
  <si>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</si>
  <si>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</si>
  <si>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</si>
  <si>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</si>
  <si>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</si>
  <si>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</si>
  <si>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</si>
  <si>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</si>
  <si>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</si>
  <si>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</si>
  <si>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</si>
  <si>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</si>
  <si>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</si>
  <si>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</si>
  <si>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</si>
  <si>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</si>
  <si>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</si>
  <si>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</si>
  <si>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</si>
  <si>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</si>
  <si>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</si>
  <si>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</si>
  <si>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</si>
  <si>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</si>
  <si>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</si>
  <si>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</si>
  <si>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</si>
  <si>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</si>
  <si>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</si>
  <si>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</si>
  <si>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</si>
  <si>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</si>
  <si>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</si>
  <si>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</si>
  <si>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</si>
  <si>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</si>
  <si>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</si>
  <si>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</si>
  <si>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</si>
  <si>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</si>
  <si>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</si>
  <si>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</si>
  <si>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</si>
  <si>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</si>
  <si>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</si>
  <si>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</si>
  <si>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</si>
  <si>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</si>
  <si>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</si>
  <si>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</si>
  <si>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</si>
  <si>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</si>
  <si>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</si>
  <si>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</si>
  <si>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</si>
  <si>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</si>
  <si>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</si>
  <si>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</si>
  <si>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</si>
  <si>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</si>
  <si>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</si>
  <si>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</si>
  <si>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</si>
  <si>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</si>
  <si>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</si>
  <si>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</si>
  <si>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</si>
  <si>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</si>
  <si>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</si>
  <si>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</si>
  <si>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</si>
  <si>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</si>
  <si>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</si>
  <si>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</si>
  <si>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</si>
  <si>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</si>
  <si>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</si>
  <si>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</si>
  <si>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</si>
  <si>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</si>
  <si>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</si>
  <si>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</si>
  <si>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</si>
  <si>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</si>
  <si>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</si>
  <si>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</si>
  <si>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</si>
  <si>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</si>
  <si>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</si>
  <si>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</si>
  <si>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</si>
  <si>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</si>
  <si>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</si>
  <si>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</si>
  <si>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</si>
  <si>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</si>
  <si>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</si>
  <si>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</si>
  <si>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</si>
  <si>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</si>
  <si>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</si>
  <si>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</si>
  <si>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</si>
  <si>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</si>
  <si>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</si>
  <si>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</si>
  <si>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</si>
  <si>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</si>
  <si>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</si>
  <si>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</si>
  <si>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</si>
  <si>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</si>
  <si>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</si>
  <si>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</si>
  <si>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</si>
  <si>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</si>
  <si>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</si>
  <si>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</si>
  <si>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</si>
  <si>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</si>
  <si>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</si>
  <si>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</si>
  <si>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</si>
  <si>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</si>
  <si>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</si>
  <si>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</si>
  <si>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</si>
  <si>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</si>
  <si>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</si>
  <si>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</si>
  <si>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</si>
  <si>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</si>
  <si>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</si>
  <si>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</si>
  <si>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</si>
  <si>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</si>
  <si>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</si>
  <si>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</si>
  <si>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</si>
  <si>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</si>
  <si>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</si>
  <si>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</si>
  <si>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</si>
  <si>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</si>
  <si>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</si>
  <si>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</si>
  <si>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</si>
  <si>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</si>
  <si>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</si>
  <si>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</si>
  <si>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</si>
  <si>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</si>
  <si>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</si>
  <si>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</si>
  <si>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</si>
  <si>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</si>
  <si>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</si>
  <si>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</si>
  <si>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</si>
  <si>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</si>
  <si>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</si>
  <si>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</si>
  <si>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</si>
  <si>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</si>
  <si>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</si>
  <si>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</si>
  <si>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</si>
  <si>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</si>
  <si>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</si>
  <si>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</si>
  <si>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</si>
  <si>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</si>
  <si>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</si>
  <si>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</si>
  <si>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</si>
  <si>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</si>
  <si>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</si>
  <si>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</si>
  <si>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</si>
  <si>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</si>
  <si>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</si>
  <si>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</si>
  <si>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</si>
  <si>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</si>
  <si>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</si>
  <si>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</si>
  <si>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</si>
  <si>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</si>
  <si>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</si>
  <si>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</si>
  <si>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</si>
  <si>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</si>
  <si>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</si>
  <si>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</si>
  <si>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</si>
  <si>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</si>
  <si>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</si>
  <si>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</si>
  <si>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</si>
  <si>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</si>
  <si>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</si>
  <si>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</si>
  <si>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</si>
  <si>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</si>
  <si>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</si>
  <si>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</si>
  <si>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</si>
  <si>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</si>
  <si>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</si>
  <si>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</si>
  <si>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</si>
  <si>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</si>
  <si>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</si>
  <si>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</si>
  <si>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</si>
  <si>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</si>
  <si>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</si>
  <si>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</si>
  <si>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</si>
  <si>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</si>
  <si>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</si>
  <si>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</si>
  <si>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</si>
  <si>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</si>
  <si>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</si>
  <si>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</si>
  <si>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</si>
  <si>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</si>
  <si>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</si>
  <si>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</si>
  <si>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</si>
  <si>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</si>
  <si>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</si>
  <si>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</si>
  <si>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</si>
  <si>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</si>
  <si>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</si>
  <si>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</si>
  <si>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</si>
  <si>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</si>
  <si>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</si>
  <si>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</si>
  <si>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</si>
  <si>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</si>
  <si>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</si>
  <si>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</si>
  <si>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</si>
  <si>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</si>
  <si>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</si>
  <si>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</si>
  <si>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</si>
  <si>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</si>
  <si>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</si>
  <si>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</si>
  <si>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</si>
  <si>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</si>
  <si>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</si>
  <si>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</si>
  <si>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</si>
  <si>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</si>
  <si>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</si>
  <si>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</si>
  <si>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</si>
  <si>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</si>
  <si>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</si>
  <si>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</si>
  <si>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</si>
  <si>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</si>
  <si>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</si>
  <si>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</si>
  <si>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</si>
  <si>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</si>
  <si>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</si>
  <si>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</si>
  <si>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</si>
  <si>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</si>
  <si>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</si>
  <si>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</si>
  <si>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</si>
  <si>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</si>
  <si>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</si>
  <si>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</si>
  <si>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</si>
  <si>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</si>
  <si>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</si>
  <si>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</si>
  <si>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</si>
  <si>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</si>
  <si>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</si>
  <si>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</si>
  <si>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</si>
  <si>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</si>
  <si>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</si>
  <si>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</si>
  <si>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</si>
  <si>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</si>
  <si>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</si>
  <si>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</si>
  <si>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</si>
  <si>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</si>
  <si>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</si>
  <si>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</si>
  <si>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</si>
  <si>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</si>
  <si>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</si>
  <si>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</si>
  <si>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</si>
  <si>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</si>
  <si>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</si>
  <si>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</si>
  <si>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</si>
  <si>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</si>
  <si>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</si>
  <si>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</si>
  <si>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</si>
  <si>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</si>
  <si>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</si>
  <si>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</si>
  <si>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</si>
  <si>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</si>
  <si>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</si>
  <si>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</si>
  <si>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</si>
  <si>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</si>
  <si>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</si>
  <si>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</si>
  <si>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</si>
  <si>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</si>
  <si>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</si>
  <si>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</si>
  <si>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</si>
  <si>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</si>
  <si>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</si>
  <si>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</si>
  <si>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</si>
  <si>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</si>
  <si>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</si>
  <si>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</si>
  <si>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</si>
  <si>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</si>
  <si>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</si>
  <si>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</si>
  <si>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</si>
  <si>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</si>
  <si>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</si>
  <si>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</si>
  <si>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</si>
  <si>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</si>
  <si>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</si>
  <si>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</si>
  <si>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</si>
  <si>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</si>
  <si>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</si>
  <si>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</si>
  <si>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</si>
  <si>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</si>
  <si>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</si>
  <si>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</si>
  <si>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</si>
  <si>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</si>
  <si>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</si>
  <si>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</si>
  <si>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</si>
  <si>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</si>
  <si>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</si>
  <si>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</si>
  <si>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</si>
  <si>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</si>
  <si>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</si>
  <si>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</si>
  <si>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</si>
  <si>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</si>
  <si>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</si>
  <si>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</si>
  <si>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</si>
  <si>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</si>
  <si>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</si>
  <si>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</si>
  <si>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</si>
  <si>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</si>
  <si>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</si>
  <si>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</si>
  <si>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</si>
  <si>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</si>
  <si>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</si>
  <si>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</si>
  <si>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</si>
  <si>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</si>
  <si>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</si>
  <si>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</si>
  <si>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</si>
  <si>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</si>
  <si>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</si>
  <si>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</si>
  <si>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</si>
  <si>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</si>
  <si>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</si>
  <si>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</si>
  <si>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</si>
  <si>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</si>
  <si>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</si>
  <si>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</si>
  <si>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</si>
  <si>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</si>
  <si>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</si>
  <si>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</si>
  <si>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</si>
  <si>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</si>
  <si>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</si>
  <si>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</si>
  <si>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</si>
  <si>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</si>
  <si>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</si>
  <si>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</si>
  <si>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</si>
  <si>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</si>
  <si>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</si>
  <si>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</si>
  <si>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</si>
  <si>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</si>
  <si>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</si>
  <si>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</si>
  <si>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</si>
  <si>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</si>
  <si>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</si>
  <si>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</si>
  <si>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</si>
  <si>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</si>
  <si>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</si>
  <si>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</si>
  <si>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</si>
  <si>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</si>
  <si>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</si>
  <si>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</si>
  <si>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</si>
  <si>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</si>
  <si>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</si>
  <si>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</si>
  <si>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</si>
  <si>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</si>
  <si>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</si>
  <si>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</si>
  <si>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</si>
  <si>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</si>
  <si>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</si>
  <si>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</si>
  <si>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</si>
  <si>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</si>
  <si>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</si>
  <si>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</si>
  <si>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</si>
  <si>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</si>
  <si>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</si>
  <si>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</si>
  <si>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</si>
  <si>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</si>
  <si>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</si>
  <si>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</si>
  <si>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</si>
  <si>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</si>
  <si>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</si>
  <si>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</si>
  <si>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</si>
  <si>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</si>
  <si>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</si>
  <si>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</si>
  <si>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</si>
  <si>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</si>
  <si>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</si>
  <si>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</si>
  <si>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</si>
  <si>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</si>
  <si>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</si>
  <si>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</si>
  <si>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</si>
  <si>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</si>
  <si>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</si>
  <si>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</si>
  <si>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</si>
  <si>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</si>
  <si>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</si>
  <si>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</si>
  <si>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</si>
  <si>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</si>
  <si>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</si>
  <si>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</si>
  <si>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</si>
  <si>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</si>
  <si>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</si>
  <si>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</si>
  <si>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</si>
  <si>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</si>
  <si>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</si>
  <si>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</si>
  <si>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</si>
  <si>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</si>
  <si>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</si>
  <si>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</si>
  <si>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</si>
  <si>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</si>
  <si>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</si>
  <si>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</si>
  <si>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</si>
  <si>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</si>
  <si>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</si>
  <si>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</si>
  <si>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</si>
  <si>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</si>
  <si>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</si>
  <si>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</si>
  <si>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</si>
  <si>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</si>
  <si>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</si>
  <si>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</si>
  <si>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</si>
  <si>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</si>
  <si>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</si>
  <si>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</si>
  <si>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</si>
  <si>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</si>
  <si>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</si>
  <si>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</si>
  <si>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</si>
  <si>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</si>
  <si>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</si>
  <si>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</si>
  <si>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</si>
  <si>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</si>
  <si>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</si>
  <si>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</si>
  <si>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</si>
  <si>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</si>
  <si>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</si>
  <si>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</si>
  <si>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</si>
  <si>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</si>
  <si>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</si>
  <si>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</si>
  <si>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</si>
  <si>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</si>
  <si>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</si>
  <si>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</si>
  <si>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</si>
  <si>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</si>
  <si>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</si>
  <si>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</si>
  <si>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</si>
  <si>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</si>
  <si>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</si>
  <si>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</si>
  <si>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</si>
  <si>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</si>
  <si>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</si>
  <si>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</si>
  <si>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</si>
  <si>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</si>
  <si>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</si>
  <si>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</si>
  <si>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</si>
  <si>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</si>
  <si>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</si>
  <si>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</si>
  <si>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</si>
  <si>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</si>
  <si>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</si>
  <si>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</si>
  <si>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</si>
  <si>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</si>
  <si>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</si>
  <si>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</si>
  <si>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</si>
  <si>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</si>
  <si>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</si>
  <si>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</si>
  <si>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</si>
  <si>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</si>
  <si>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</si>
  <si>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</si>
  <si>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</si>
  <si>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</si>
  <si>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</si>
  <si>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</si>
  <si>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</si>
  <si>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</si>
  <si>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</si>
  <si>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</si>
  <si>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</si>
  <si>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</si>
  <si>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</si>
  <si>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</si>
  <si>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</si>
  <si>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</si>
  <si>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</si>
  <si>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</si>
  <si>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</si>
  <si>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</si>
  <si>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</si>
  <si>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</si>
  <si>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</si>
  <si>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</si>
  <si>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</si>
  <si>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</si>
  <si>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</si>
  <si>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</si>
  <si>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</si>
  <si>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</si>
  <si>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</si>
  <si>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</si>
  <si>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</si>
  <si>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</si>
  <si>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</si>
  <si>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</si>
  <si>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</si>
  <si>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</si>
  <si>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</si>
  <si>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</si>
  <si>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</si>
  <si>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</si>
  <si>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</si>
  <si>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</si>
  <si>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</si>
  <si>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</si>
  <si>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</si>
  <si>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</si>
  <si>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</si>
  <si>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</si>
  <si>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</si>
  <si>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</si>
  <si>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</si>
  <si>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</si>
  <si>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</si>
  <si>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</si>
  <si>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</si>
  <si>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</si>
  <si>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</si>
  <si>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</si>
  <si>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</si>
  <si>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</si>
  <si>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</si>
  <si>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</si>
  <si>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</si>
  <si>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</si>
  <si>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</si>
  <si>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</si>
  <si>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</si>
  <si>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</si>
  <si>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</si>
  <si>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</si>
  <si>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</si>
  <si>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</si>
  <si>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</si>
  <si>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</si>
  <si>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</si>
  <si>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</si>
  <si>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</si>
  <si>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</si>
  <si>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</si>
  <si>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</si>
  <si>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</si>
  <si>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</si>
  <si>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</si>
  <si>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</si>
  <si>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</si>
  <si>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</si>
  <si>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</si>
  <si>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</si>
  <si>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</si>
  <si>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</si>
  <si>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</si>
  <si>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</si>
  <si>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</si>
  <si>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</si>
  <si>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</si>
  <si>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</si>
  <si>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</si>
  <si>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</si>
  <si>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</si>
  <si>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</si>
  <si>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</si>
  <si>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</si>
  <si>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</si>
  <si>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</si>
  <si>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</si>
  <si>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</si>
  <si>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</si>
  <si>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</si>
  <si>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</si>
  <si>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</si>
  <si>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</si>
  <si>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</si>
  <si>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</si>
  <si>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</si>
  <si>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</si>
  <si>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</si>
  <si>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</si>
  <si>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</si>
  <si>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</si>
  <si>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</si>
  <si>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</si>
  <si>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</si>
  <si>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</si>
  <si>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</si>
  <si>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</si>
  <si>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</si>
  <si>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</si>
  <si>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</si>
  <si>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</si>
  <si>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</si>
  <si>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</si>
  <si>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</si>
  <si>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</si>
  <si>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</si>
  <si>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</si>
  <si>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</si>
  <si>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</si>
  <si>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</si>
  <si>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</si>
  <si>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</si>
  <si>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</si>
  <si>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</si>
  <si>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</si>
  <si>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</si>
  <si>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</si>
  <si>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</si>
  <si>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</si>
  <si>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</si>
  <si>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</si>
  <si>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</si>
  <si>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</si>
  <si>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</si>
  <si>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</si>
  <si>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</si>
  <si>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</si>
  <si>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</si>
  <si>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</si>
  <si>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</si>
  <si>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</si>
  <si>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</si>
  <si>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</si>
  <si>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</si>
  <si>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</si>
  <si>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</si>
  <si>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</si>
  <si>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</si>
  <si>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</si>
  <si>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</si>
  <si>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</si>
  <si>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</si>
  <si>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</si>
  <si>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</si>
  <si>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</si>
  <si>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</si>
  <si>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</si>
  <si>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</si>
  <si>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</si>
  <si>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</si>
  <si>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</si>
  <si>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</si>
  <si>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</si>
  <si>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</si>
  <si>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</si>
  <si>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</si>
  <si>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</si>
  <si>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</si>
  <si>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</si>
  <si>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</si>
  <si>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</si>
  <si>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</si>
  <si>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</si>
  <si>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</si>
  <si>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</si>
  <si>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</si>
  <si>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</si>
  <si>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</si>
  <si>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</si>
  <si>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</si>
  <si>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</si>
  <si>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</si>
  <si>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</si>
  <si>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</si>
  <si>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</si>
  <si>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</si>
  <si>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</si>
  <si>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</si>
  <si>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</si>
  <si>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</si>
  <si>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</si>
  <si>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</si>
  <si>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</si>
  <si>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</si>
  <si>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</si>
  <si>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</si>
  <si>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</si>
  <si>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</si>
  <si>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</si>
  <si>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</si>
  <si>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</si>
  <si>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</si>
  <si>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</si>
  <si>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</si>
  <si>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</si>
  <si>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</si>
  <si>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</si>
  <si>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</si>
  <si>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</si>
  <si>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</si>
  <si>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</si>
  <si>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</si>
  <si>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</si>
  <si>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</si>
  <si>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</si>
  <si>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</si>
  <si>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</si>
  <si>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</si>
  <si>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</si>
  <si>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</si>
  <si>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</si>
  <si>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</si>
  <si>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</si>
  <si>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</si>
  <si>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</si>
  <si>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</si>
  <si>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</si>
  <si>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</si>
  <si>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</si>
  <si>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</si>
  <si>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</si>
  <si>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</si>
  <si>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</si>
  <si>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</si>
  <si>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</si>
  <si>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</si>
  <si>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</si>
  <si>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</si>
  <si>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</si>
  <si>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</si>
  <si>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</si>
  <si>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</si>
  <si>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</si>
  <si>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</si>
  <si>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</si>
  <si>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</si>
  <si>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</si>
  <si>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</si>
  <si>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</si>
  <si>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</si>
  <si>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</si>
  <si>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</si>
  <si>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</si>
  <si>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</si>
  <si>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</si>
  <si>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</si>
  <si>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</si>
  <si>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</si>
  <si>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</si>
  <si>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</si>
  <si>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</si>
  <si>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</si>
  <si>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</si>
  <si>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</si>
  <si>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</si>
  <si>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</si>
  <si>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</si>
  <si>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</si>
  <si>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</si>
  <si>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</si>
  <si>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</si>
  <si>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</si>
  <si>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</si>
  <si>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</si>
  <si>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</si>
  <si>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</si>
  <si>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</si>
  <si>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</si>
  <si>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</si>
  <si>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</si>
  <si>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</si>
  <si>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</si>
  <si>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</si>
  <si>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</si>
  <si>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</si>
  <si>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</si>
  <si>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</si>
  <si>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</si>
  <si>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</si>
  <si>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</si>
  <si>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</si>
  <si>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</si>
  <si>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</si>
  <si>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</si>
  <si>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</si>
  <si>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</si>
  <si>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</si>
  <si>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</si>
  <si>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</si>
  <si>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</si>
  <si>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</si>
  <si>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</si>
  <si>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</si>
  <si>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</si>
  <si>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</si>
  <si>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</si>
  <si>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</si>
  <si>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</si>
  <si>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</si>
  <si>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</si>
  <si>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</si>
  <si>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</si>
  <si>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</si>
  <si>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</si>
  <si>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</si>
  <si>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</si>
  <si>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</si>
  <si>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</si>
  <si>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</si>
  <si>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</si>
  <si>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</si>
  <si>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</si>
  <si>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</si>
  <si>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</si>
  <si>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</si>
  <si>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</si>
  <si>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</si>
  <si>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</si>
  <si>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</si>
  <si>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</si>
  <si>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</si>
  <si>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</si>
  <si>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</si>
  <si>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</si>
  <si>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</si>
  <si>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</si>
  <si>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</si>
  <si>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</si>
  <si>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</si>
  <si>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</si>
  <si>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</si>
  <si>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</si>
  <si>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</si>
  <si>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</si>
  <si>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</si>
  <si>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</si>
  <si>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</si>
  <si>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</si>
  <si>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</si>
  <si>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</si>
  <si>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</si>
  <si>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</si>
  <si>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</si>
  <si>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</si>
  <si>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</si>
  <si>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</si>
  <si>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</si>
  <si>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</si>
  <si>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</si>
  <si>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</si>
  <si>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</si>
  <si>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</si>
  <si>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</si>
  <si>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</si>
  <si>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</si>
  <si>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</si>
  <si>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</si>
  <si>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</si>
  <si>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</si>
  <si>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</si>
  <si>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</si>
  <si>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</si>
  <si>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</si>
  <si>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</si>
  <si>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</si>
  <si>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</si>
  <si>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</si>
  <si>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</si>
  <si>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</si>
  <si>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</si>
  <si>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</si>
  <si>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</si>
  <si>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</si>
  <si>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</si>
  <si>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</si>
  <si>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</si>
  <si>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</si>
  <si>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</si>
  <si>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</si>
  <si>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</si>
  <si>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</si>
  <si>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</si>
  <si>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</si>
  <si>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</si>
  <si>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</si>
  <si>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</si>
  <si>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</si>
  <si>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</si>
  <si>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</si>
  <si>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</si>
  <si>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</si>
  <si>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</si>
  <si>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</si>
  <si>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</si>
  <si>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</si>
  <si>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</si>
  <si>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</si>
  <si>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</si>
  <si>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</si>
  <si>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</si>
  <si>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</si>
  <si>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</si>
  <si>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</si>
  <si>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</si>
  <si>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</si>
  <si>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</si>
  <si>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</si>
  <si>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</si>
  <si>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</si>
  <si>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</si>
  <si>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</si>
  <si>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</si>
  <si>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</si>
  <si>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</si>
  <si>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</si>
  <si>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</si>
  <si>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</si>
  <si>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</si>
  <si>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</si>
  <si>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</si>
  <si>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</si>
  <si>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</si>
  <si>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</si>
  <si>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</si>
  <si>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</si>
  <si>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</si>
  <si>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</si>
  <si>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</si>
  <si>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</si>
  <si>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</si>
  <si>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</si>
  <si>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</si>
  <si>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</si>
  <si>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</si>
  <si>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</si>
  <si>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</si>
  <si>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</si>
  <si>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</si>
  <si>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</si>
  <si>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</si>
  <si>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</si>
  <si>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</si>
  <si>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</si>
  <si>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</si>
  <si>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</si>
  <si>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</si>
  <si>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</si>
  <si>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</si>
  <si>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</si>
  <si>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</si>
  <si>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</si>
  <si>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</si>
  <si>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</si>
  <si>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</si>
  <si>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</si>
  <si>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</si>
  <si>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</si>
  <si>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</si>
  <si>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</si>
  <si>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</si>
  <si>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</si>
  <si>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</si>
  <si>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</si>
  <si>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</si>
  <si>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</si>
  <si>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</si>
  <si>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</si>
  <si>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</si>
  <si>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</si>
  <si>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</si>
  <si>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</si>
  <si>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</si>
  <si>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</si>
  <si>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</si>
  <si>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</si>
  <si>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</si>
  <si>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</si>
  <si>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</si>
  <si>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</si>
  <si>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</si>
  <si>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</si>
  <si>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</si>
  <si>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</si>
  <si>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</si>
  <si>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</si>
  <si>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</si>
  <si>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</si>
  <si>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</si>
  <si>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</si>
  <si>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</si>
  <si>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</si>
  <si>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</si>
  <si>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</si>
  <si>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</si>
  <si>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</si>
  <si>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</si>
  <si>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</si>
  <si>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</si>
  <si>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</si>
  <si>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</si>
  <si>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</si>
  <si>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</si>
  <si>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</si>
  <si>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</si>
  <si>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</si>
  <si>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</si>
  <si>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</si>
  <si>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</si>
  <si>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</si>
  <si>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</si>
  <si>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</si>
  <si>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</si>
  <si>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</si>
  <si>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</si>
  <si>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</si>
  <si>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</si>
  <si>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</si>
  <si>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</si>
  <si>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</si>
  <si>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</si>
  <si>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</si>
  <si>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</si>
  <si>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</si>
  <si>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</si>
  <si>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</si>
  <si>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</si>
  <si>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</si>
  <si>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</si>
  <si>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</si>
  <si>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</si>
  <si>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</si>
  <si>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</si>
  <si>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</si>
  <si>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</si>
  <si>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</si>
  <si>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</si>
  <si>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</si>
  <si>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</si>
  <si>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</si>
  <si>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</si>
  <si>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</si>
  <si>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</si>
  <si>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</si>
  <si>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</si>
  <si>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</si>
  <si>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</si>
  <si>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</si>
  <si>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</si>
  <si>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</si>
  <si>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</si>
  <si>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</si>
  <si>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</si>
  <si>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</si>
  <si>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</si>
  <si>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</si>
  <si>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</si>
  <si>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</si>
  <si>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</si>
  <si>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</si>
  <si>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</si>
  <si>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</si>
  <si>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</si>
  <si>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</si>
  <si>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</si>
  <si>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</si>
  <si>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</si>
  <si>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</si>
  <si>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</si>
  <si>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</si>
  <si>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</si>
  <si>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</si>
  <si>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</si>
  <si>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</si>
  <si>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</si>
  <si>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</si>
  <si>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</si>
  <si>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</si>
  <si>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</si>
  <si>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</si>
  <si>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</si>
  <si>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</si>
  <si>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</si>
  <si>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</si>
  <si>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</si>
  <si>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</si>
  <si>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</si>
  <si>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</si>
  <si>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</si>
  <si>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</si>
  <si>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</si>
  <si>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</si>
  <si>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</si>
  <si>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</si>
  <si>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</si>
  <si>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</si>
  <si>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</si>
  <si>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</si>
  <si>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</si>
  <si>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</si>
  <si>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</si>
  <si>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</si>
  <si>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</si>
  <si>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</si>
  <si>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</si>
  <si>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</si>
  <si>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</si>
  <si>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</si>
  <si>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</si>
  <si>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</si>
  <si>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</si>
  <si>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</si>
  <si>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</si>
  <si>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</si>
  <si>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</si>
  <si>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</si>
  <si>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</si>
  <si>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</si>
  <si>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</si>
  <si>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</si>
  <si>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</si>
  <si>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</si>
  <si>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</si>
  <si>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</si>
  <si>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</si>
  <si>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</si>
  <si>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</si>
  <si>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</si>
  <si>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</si>
  <si>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</si>
  <si>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</si>
  <si>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</si>
  <si>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</si>
  <si>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</si>
  <si>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</si>
  <si>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</si>
  <si>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</si>
  <si>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</si>
  <si>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</si>
  <si>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</si>
  <si>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</si>
  <si>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</si>
  <si>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</si>
  <si>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</si>
  <si>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</si>
  <si>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</si>
  <si>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</si>
  <si>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</si>
  <si>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</si>
  <si>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</si>
  <si>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</si>
  <si>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</si>
  <si>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</si>
  <si>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</si>
  <si>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</si>
  <si>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</si>
  <si>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</si>
  <si>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</si>
  <si>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</si>
  <si>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</si>
  <si>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</si>
  <si>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</si>
  <si>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</si>
  <si>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</si>
  <si>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</si>
  <si>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</si>
  <si>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</si>
  <si>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</si>
  <si>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</si>
  <si>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</si>
  <si>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</si>
  <si>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</si>
  <si>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</si>
  <si>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</si>
  <si>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</si>
  <si>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</si>
  <si>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</si>
  <si>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</si>
  <si>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</si>
  <si>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</si>
  <si>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</si>
  <si>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</si>
  <si>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</si>
  <si>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</si>
  <si>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</si>
  <si>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</si>
  <si>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</si>
  <si>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</si>
  <si>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</si>
  <si>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</si>
  <si>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</si>
  <si>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</si>
  <si>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</si>
  <si>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</si>
  <si>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</si>
  <si>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</si>
  <si>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</si>
  <si>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</si>
  <si>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</si>
  <si>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</si>
  <si>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</si>
  <si>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</si>
  <si>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</si>
  <si>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</si>
  <si>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</si>
  <si>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</si>
  <si>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</si>
  <si>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</si>
  <si>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</si>
  <si>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</si>
  <si>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</si>
  <si>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</si>
  <si>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</si>
  <si>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</si>
  <si>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</si>
  <si>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</si>
  <si>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</si>
  <si>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</si>
  <si>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</si>
  <si>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</si>
  <si>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</si>
  <si>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</si>
  <si>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</si>
  <si>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</si>
  <si>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</si>
  <si>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</si>
  <si>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</si>
  <si>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</si>
  <si>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</si>
  <si>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</si>
  <si>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</si>
  <si>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</si>
  <si>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</si>
  <si>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</si>
  <si>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</si>
  <si>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</si>
  <si>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</si>
  <si>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</si>
  <si>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</si>
  <si>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</si>
  <si>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</si>
  <si>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</si>
  <si>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</si>
  <si>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</si>
  <si>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</si>
  <si>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</si>
  <si>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</si>
  <si>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</si>
  <si>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</si>
  <si>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</si>
  <si>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</si>
  <si>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</si>
  <si>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</si>
  <si>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</si>
  <si>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</si>
  <si>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</si>
  <si>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</si>
  <si>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</si>
  <si>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</si>
  <si>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</si>
  <si>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</si>
  <si>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</si>
  <si>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</si>
  <si>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</si>
  <si>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</si>
  <si>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</si>
  <si>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</si>
  <si>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</si>
  <si>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</si>
  <si>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</si>
  <si>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</si>
  <si>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</si>
  <si>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</si>
  <si>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</si>
  <si>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</si>
  <si>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</si>
  <si>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</si>
  <si>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</si>
  <si>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</si>
  <si>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</si>
  <si>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</si>
  <si>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</si>
  <si>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</si>
  <si>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</si>
  <si>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</si>
  <si>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</si>
  <si>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</si>
  <si>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</si>
  <si>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</si>
  <si>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</si>
  <si>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</si>
  <si>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</si>
  <si>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</si>
  <si>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</si>
  <si>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</si>
  <si>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</si>
  <si>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</si>
  <si>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</si>
  <si>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</si>
  <si>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</si>
  <si>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</si>
  <si>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</si>
  <si>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</si>
  <si>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</si>
  <si>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</si>
  <si>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</si>
  <si>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</si>
  <si>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</si>
  <si>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</si>
  <si>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</si>
  <si>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</si>
  <si>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</si>
  <si>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</si>
  <si>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</si>
  <si>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</si>
  <si>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</si>
  <si>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</si>
  <si>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</si>
  <si>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</si>
  <si>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</si>
  <si>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</si>
  <si>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</si>
  <si>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</si>
  <si>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</si>
  <si>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</si>
  <si>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</si>
  <si>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</si>
  <si>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</si>
  <si>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</si>
  <si>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</si>
  <si>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</si>
  <si>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</si>
  <si>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</si>
  <si>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</si>
  <si>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</si>
  <si>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</si>
  <si>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</si>
  <si>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</si>
  <si>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</si>
  <si>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</si>
  <si>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</si>
  <si>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</si>
  <si>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</si>
  <si>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</si>
  <si>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</si>
  <si>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</si>
  <si>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</si>
  <si>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</si>
  <si>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</si>
  <si>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</si>
  <si>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</si>
  <si>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</si>
  <si>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</si>
  <si>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</si>
  <si>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</si>
  <si>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</si>
  <si>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</si>
  <si>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</si>
  <si>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</si>
  <si>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</si>
  <si>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</si>
  <si>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</si>
  <si>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</si>
  <si>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</si>
  <si>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</si>
  <si>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</si>
  <si>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</si>
  <si>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</si>
  <si>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</si>
  <si>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</si>
  <si>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</si>
  <si>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</si>
  <si>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</si>
  <si>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</si>
  <si>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</si>
  <si>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</si>
  <si>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</si>
  <si>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</si>
  <si>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</si>
  <si>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</si>
  <si>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</si>
  <si>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</si>
  <si>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</si>
  <si>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</si>
  <si>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</si>
  <si>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</si>
  <si>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</si>
  <si>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</si>
  <si>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</si>
  <si>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</si>
  <si>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</si>
  <si>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</si>
  <si>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</si>
  <si>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</si>
  <si>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</si>
  <si>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</si>
  <si>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</si>
  <si>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</si>
  <si>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</si>
  <si>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</si>
  <si>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</si>
  <si>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</si>
  <si>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</si>
  <si>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</si>
  <si>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</si>
  <si>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</si>
  <si>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</si>
  <si>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</si>
  <si>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</si>
  <si>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</si>
  <si>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</si>
  <si>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</si>
  <si>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</si>
  <si>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</si>
  <si>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</si>
  <si>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</si>
  <si>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</si>
  <si>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</si>
  <si>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</si>
  <si>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</si>
  <si>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</si>
  <si>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</si>
  <si>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</si>
  <si>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</si>
  <si>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</si>
  <si>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</si>
  <si>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</si>
  <si>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</si>
  <si>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</si>
  <si>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</si>
  <si>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</si>
  <si>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</si>
  <si>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</si>
  <si>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</si>
  <si>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</si>
  <si>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</si>
  <si>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</si>
  <si>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</si>
  <si>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</si>
  <si>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</si>
  <si>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</si>
  <si>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</si>
  <si>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</si>
  <si>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</si>
  <si>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</si>
  <si>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</si>
  <si>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</si>
  <si>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</si>
  <si>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</si>
  <si>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</si>
  <si>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</si>
  <si>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</si>
  <si>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</si>
  <si>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</si>
  <si>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</si>
  <si>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</si>
  <si>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</si>
  <si>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</si>
  <si>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</si>
  <si>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</si>
  <si>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</si>
  <si>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</si>
  <si>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</si>
  <si>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</si>
  <si>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</si>
  <si>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</si>
  <si>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</si>
  <si>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</si>
  <si>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</si>
  <si>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</si>
  <si>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</si>
  <si>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</si>
  <si>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</si>
  <si>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</si>
  <si>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</si>
  <si>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</si>
  <si>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</si>
  <si>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</si>
  <si>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</si>
  <si>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</si>
  <si>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</si>
  <si>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</si>
  <si>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</si>
  <si>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</si>
  <si>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</si>
  <si>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</si>
  <si>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</si>
  <si>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</si>
  <si>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</si>
  <si>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</si>
  <si>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</si>
  <si>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</si>
  <si>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</si>
  <si>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</si>
  <si>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</si>
  <si>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</si>
  <si>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</si>
  <si>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</si>
  <si>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</si>
  <si>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</si>
  <si>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</si>
  <si>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</si>
  <si>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</si>
  <si>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</si>
  <si>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</si>
  <si>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</si>
  <si>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</si>
  <si>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</si>
  <si>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</si>
  <si>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</si>
  <si>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</si>
  <si>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</si>
  <si>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</si>
  <si>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</si>
  <si>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</si>
  <si>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</si>
  <si>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</si>
  <si>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</si>
  <si>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</si>
  <si>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</si>
  <si>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</si>
  <si>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</si>
  <si>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</si>
  <si>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</si>
  <si>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</si>
  <si>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</si>
  <si>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</si>
  <si>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</si>
  <si>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</si>
  <si>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</si>
  <si>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</si>
  <si>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</si>
  <si>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</si>
  <si>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</si>
  <si>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</si>
  <si>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</si>
  <si>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</si>
  <si>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</si>
  <si>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</si>
  <si>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</si>
  <si>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</si>
  <si>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</si>
  <si>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</si>
  <si>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</si>
  <si>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</si>
  <si>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</si>
  <si>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</si>
  <si>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</si>
  <si>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</si>
  <si>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</si>
  <si>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</si>
  <si>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</si>
  <si>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</si>
  <si>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</si>
  <si>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</si>
  <si>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</si>
  <si>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</si>
  <si>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</si>
  <si>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</si>
  <si>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</si>
  <si>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</si>
  <si>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</si>
  <si>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</si>
  <si>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</si>
  <si>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</si>
  <si>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</si>
  <si>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</si>
  <si>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</si>
  <si>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</si>
  <si>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</si>
  <si>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</si>
  <si>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</si>
  <si>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</si>
  <si>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</si>
  <si>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</si>
  <si>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</si>
  <si>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</si>
  <si>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</si>
  <si>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</si>
  <si>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</si>
  <si>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</si>
  <si>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</si>
  <si>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</si>
  <si>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</si>
  <si>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</si>
  <si>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</si>
  <si>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</si>
  <si>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</si>
  <si>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</si>
  <si>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</si>
  <si>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</si>
  <si>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</si>
  <si>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</si>
  <si>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</si>
  <si>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</si>
  <si>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</si>
  <si>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</si>
  <si>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</si>
  <si>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</si>
  <si>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</si>
  <si>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</si>
  <si>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</si>
  <si>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</si>
  <si>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</si>
  <si>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</si>
  <si>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</si>
  <si>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</si>
  <si>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</si>
  <si>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</si>
  <si>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</si>
  <si>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</si>
  <si>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</si>
  <si>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</si>
  <si>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</si>
  <si>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</si>
  <si>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</si>
  <si>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</si>
  <si>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</si>
  <si>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</si>
  <si>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</si>
  <si>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</si>
  <si>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</si>
  <si>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</si>
  <si>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</si>
  <si>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</si>
  <si>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</si>
  <si>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</si>
  <si>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</si>
  <si>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</si>
  <si>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</si>
  <si>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</si>
  <si>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</si>
  <si>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</si>
  <si>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</si>
  <si>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</si>
  <si>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</si>
  <si>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</si>
  <si>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</si>
  <si>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</si>
  <si>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</si>
  <si>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</si>
  <si>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</si>
  <si>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</si>
  <si>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</si>
  <si>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</si>
  <si>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</si>
  <si>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</si>
  <si>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</si>
  <si>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</si>
  <si>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</si>
  <si>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</si>
  <si>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</si>
  <si>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</si>
  <si>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</si>
  <si>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</si>
  <si>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</si>
  <si>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</si>
  <si>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</si>
  <si>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</si>
  <si>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</si>
  <si>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</si>
  <si>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</si>
  <si>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</si>
  <si>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</si>
  <si>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</si>
  <si>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</si>
  <si>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</si>
  <si>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</si>
  <si>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</si>
  <si>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</si>
  <si>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</si>
  <si>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</si>
  <si>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</si>
  <si>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</si>
  <si>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</si>
  <si>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</si>
  <si>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</si>
  <si>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</si>
  <si>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</si>
  <si>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</si>
  <si>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</si>
  <si>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</si>
  <si>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</si>
  <si>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</si>
  <si>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</si>
  <si>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</si>
  <si>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</si>
  <si>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</si>
  <si>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</si>
  <si>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</si>
  <si>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</si>
  <si>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</si>
  <si>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</si>
  <si>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</si>
  <si>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</si>
  <si>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</si>
  <si>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</si>
  <si>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</si>
  <si>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</si>
  <si>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</si>
  <si>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</si>
  <si>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</si>
  <si>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</si>
  <si>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</si>
  <si>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</si>
  <si>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</si>
  <si>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</si>
  <si>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</si>
  <si>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</si>
  <si>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</si>
  <si>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</si>
  <si>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</si>
  <si>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</si>
  <si>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</si>
  <si>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</si>
  <si>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</si>
  <si>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</si>
  <si>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</si>
  <si>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</si>
  <si>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</si>
  <si>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</si>
  <si>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</si>
  <si>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</si>
  <si>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</si>
  <si>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</si>
  <si>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</si>
  <si>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</si>
  <si>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</si>
  <si>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</si>
  <si>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</si>
  <si>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</si>
  <si>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</si>
  <si>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</si>
  <si>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</si>
  <si>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</si>
  <si>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</si>
  <si>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</si>
  <si>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</si>
  <si>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</si>
  <si>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</si>
  <si>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</si>
  <si>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</si>
  <si>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</si>
  <si>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</si>
  <si>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</si>
  <si>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</si>
  <si>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</si>
  <si>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</si>
  <si>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</si>
  <si>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</si>
  <si>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</si>
  <si>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</si>
  <si>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</si>
  <si>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</si>
  <si>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</si>
  <si>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</si>
  <si>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</si>
  <si>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</si>
  <si>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</si>
  <si>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</si>
  <si>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</si>
  <si>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</si>
  <si>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</si>
  <si>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</si>
  <si>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</si>
  <si>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</si>
  <si>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</si>
  <si>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</si>
  <si>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</si>
  <si>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</si>
  <si>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</si>
  <si>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</si>
  <si>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</si>
  <si>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</si>
  <si>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</si>
  <si>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</si>
  <si>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</si>
  <si>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</si>
  <si>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</si>
  <si>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</si>
  <si>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</si>
  <si>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</si>
  <si>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</si>
  <si>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</si>
  <si>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</si>
  <si>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</si>
  <si>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</si>
  <si>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</si>
  <si>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</si>
  <si>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</si>
  <si>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</si>
  <si>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</si>
  <si>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</si>
  <si>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</si>
  <si>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</si>
  <si>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</si>
  <si>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</si>
  <si>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</si>
  <si>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</si>
  <si>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</si>
  <si>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</si>
  <si>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</si>
  <si>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</si>
  <si>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</si>
  <si>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</si>
  <si>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</si>
  <si>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</si>
  <si>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</si>
  <si>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</si>
  <si>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</si>
  <si>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</si>
  <si>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</si>
  <si>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</si>
  <si>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</si>
  <si>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</si>
  <si>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</si>
  <si>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</si>
  <si>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</si>
  <si>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</si>
  <si>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</si>
  <si>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</si>
  <si>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</si>
  <si>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</si>
  <si>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</si>
  <si>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</si>
  <si>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</si>
  <si>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</si>
  <si>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</si>
  <si>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</si>
  <si>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</si>
  <si>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</si>
  <si>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</si>
  <si>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</si>
  <si>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</si>
  <si>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</si>
  <si>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</si>
  <si>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</si>
  <si>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</si>
  <si>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</si>
  <si>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</si>
  <si>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</si>
  <si>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</si>
  <si>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</si>
  <si>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</si>
  <si>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</si>
  <si>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</si>
  <si>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</si>
  <si>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</si>
  <si>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</si>
  <si>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</si>
  <si>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</si>
  <si>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</si>
  <si>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</si>
  <si>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</si>
  <si>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</si>
  <si>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</si>
  <si>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</si>
  <si>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</si>
  <si>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</si>
  <si>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</si>
  <si>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</si>
  <si>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</si>
  <si>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</si>
  <si>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</si>
  <si>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</si>
  <si>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</si>
  <si>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</si>
  <si>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</si>
  <si>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</si>
  <si>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</si>
  <si>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</si>
  <si>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</si>
  <si>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</si>
  <si>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</si>
  <si>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</si>
  <si>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</si>
  <si>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</si>
  <si>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</si>
  <si>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</si>
  <si>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</si>
  <si>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</si>
  <si>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</si>
  <si>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</si>
  <si>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</si>
  <si>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</si>
  <si>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</si>
  <si>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</si>
  <si>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</si>
  <si>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</si>
  <si>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</si>
  <si>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</si>
  <si>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</si>
  <si>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</si>
  <si>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</si>
  <si>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</si>
  <si>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</si>
  <si>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</si>
  <si>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</si>
  <si>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</si>
  <si>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</si>
  <si>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</si>
  <si>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</si>
  <si>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</si>
  <si>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</si>
  <si>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</si>
  <si>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</si>
  <si>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</si>
  <si>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</si>
  <si>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</si>
  <si>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</si>
  <si>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</si>
  <si>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</si>
  <si>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</si>
  <si>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</si>
  <si>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</si>
  <si>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</si>
  <si>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</si>
  <si>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</si>
  <si>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</si>
  <si>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</si>
  <si>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</si>
  <si>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</si>
  <si>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</si>
  <si>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</si>
  <si>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</si>
  <si>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</si>
  <si>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</si>
  <si>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</si>
  <si>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</si>
  <si>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</si>
  <si>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</si>
  <si>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</si>
  <si>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</si>
  <si>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</si>
  <si>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</si>
  <si>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</si>
  <si>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</si>
  <si>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</si>
  <si>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</si>
  <si>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</si>
  <si>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</si>
  <si>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</si>
  <si>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</si>
  <si>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</si>
  <si>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</si>
  <si>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</si>
  <si>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</si>
  <si>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</si>
  <si>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</si>
  <si>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</si>
  <si>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</si>
  <si>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</si>
  <si>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</si>
  <si>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</si>
  <si>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</si>
  <si>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</si>
  <si>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</si>
  <si>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</si>
  <si>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</si>
  <si>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</si>
  <si>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</si>
  <si>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</si>
  <si>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</si>
  <si>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</si>
  <si>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</si>
  <si>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</si>
  <si>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</si>
  <si>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</si>
  <si>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</si>
  <si>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</si>
  <si>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</si>
  <si>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</si>
  <si>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</si>
  <si>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</si>
  <si>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</si>
  <si>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</si>
  <si>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</si>
  <si>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</si>
  <si>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</si>
  <si>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</si>
  <si>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</si>
  <si>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</si>
  <si>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</si>
  <si>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</si>
  <si>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</si>
  <si>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</si>
  <si>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</si>
  <si>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</si>
  <si>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</si>
  <si>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</si>
  <si>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</si>
  <si>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</si>
  <si>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</si>
  <si>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</si>
  <si>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</si>
  <si>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</si>
  <si>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</si>
  <si>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</si>
  <si>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</si>
  <si>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</si>
  <si>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</si>
  <si>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</si>
  <si>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</si>
  <si>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</si>
  <si>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</si>
  <si>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</si>
  <si>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</si>
  <si>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</si>
  <si>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</si>
  <si>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</si>
  <si>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</si>
  <si>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</si>
  <si>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</si>
  <si>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</si>
  <si>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</si>
  <si>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</si>
  <si>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</si>
  <si>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</si>
  <si>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</si>
  <si>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</si>
  <si>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</si>
  <si>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</si>
  <si>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</si>
  <si>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</si>
  <si>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</si>
  <si>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</si>
  <si>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</si>
  <si>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</si>
  <si>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</si>
  <si>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</si>
  <si>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</si>
  <si>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</si>
  <si>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</si>
  <si>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</si>
  <si>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</si>
  <si>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</si>
  <si>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</si>
  <si>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</si>
  <si>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</si>
  <si>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</si>
  <si>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</si>
  <si>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</si>
  <si>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</si>
  <si>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</si>
  <si>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</si>
  <si>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</si>
  <si>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</si>
  <si>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</si>
  <si>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</si>
  <si>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</si>
  <si>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</si>
  <si>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</si>
  <si>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</si>
  <si>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</si>
  <si>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</si>
  <si>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</si>
  <si>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</si>
  <si>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</si>
  <si>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</si>
  <si>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</si>
  <si>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</si>
  <si>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</si>
  <si>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</si>
  <si>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</si>
  <si>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</si>
  <si>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</si>
  <si>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</si>
  <si>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</si>
  <si>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</si>
  <si>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</si>
  <si>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</si>
  <si>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</si>
  <si>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</si>
  <si>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</si>
  <si>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</si>
  <si>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</si>
  <si>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</si>
  <si>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</si>
  <si>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</si>
  <si>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</si>
  <si>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</si>
  <si>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</si>
  <si>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</si>
  <si>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</si>
  <si>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</si>
  <si>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</si>
  <si>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</si>
  <si>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</si>
  <si>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</si>
  <si>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</si>
  <si>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</si>
  <si>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</si>
  <si>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</si>
  <si>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</si>
  <si>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</si>
  <si>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</si>
  <si>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</si>
  <si>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</si>
  <si>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</si>
  <si>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</si>
  <si>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</si>
  <si>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</si>
  <si>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</si>
  <si>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</si>
  <si>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</si>
  <si>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</si>
  <si>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</si>
  <si>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</si>
  <si>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</si>
  <si>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</si>
  <si>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</si>
  <si>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</si>
  <si>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</si>
  <si>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</si>
  <si>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</si>
  <si>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</si>
  <si>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</si>
  <si>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</si>
  <si>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</si>
  <si>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</si>
  <si>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</si>
  <si>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</si>
  <si>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</si>
  <si>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</si>
  <si>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</si>
  <si>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</si>
  <si>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</si>
  <si>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</si>
  <si>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</si>
  <si>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</si>
  <si>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</si>
  <si>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</si>
  <si>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</si>
  <si>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</si>
  <si>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</si>
  <si>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</si>
  <si>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</si>
  <si>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</si>
  <si>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</si>
  <si>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</si>
  <si>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</si>
  <si>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</si>
  <si>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</si>
  <si>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</si>
  <si>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</si>
  <si>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</si>
  <si>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</si>
  <si>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</si>
  <si>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</si>
  <si>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</si>
  <si>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</si>
  <si>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</si>
  <si>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</si>
  <si>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</si>
  <si>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</si>
  <si>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</si>
  <si>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</si>
  <si>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</si>
  <si>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</si>
  <si>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</si>
  <si>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</si>
  <si>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</si>
  <si>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</si>
  <si>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</si>
  <si>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</si>
  <si>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</si>
  <si>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</si>
  <si>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</si>
  <si>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</si>
  <si>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</si>
  <si>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</si>
  <si>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</si>
  <si>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</si>
  <si>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</si>
  <si>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</si>
  <si>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</si>
  <si>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</si>
  <si>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</si>
  <si>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</si>
  <si>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</si>
  <si>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</si>
  <si>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</si>
  <si>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</si>
  <si>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</si>
  <si>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</si>
  <si>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</si>
  <si>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</si>
  <si>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</si>
  <si>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</si>
  <si>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</si>
  <si>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</si>
  <si>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</si>
  <si>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</si>
  <si>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</si>
  <si>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</si>
  <si>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</si>
  <si>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</si>
  <si>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</si>
  <si>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</si>
  <si>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</si>
  <si>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</si>
  <si>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</si>
  <si>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</si>
  <si>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</si>
  <si>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</si>
  <si>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</si>
  <si>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</si>
  <si>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</si>
  <si>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</si>
  <si>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</si>
  <si>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</si>
  <si>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</si>
  <si>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</si>
  <si>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</si>
  <si>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</si>
  <si>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</si>
  <si>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</si>
  <si>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</si>
  <si>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</si>
  <si>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</si>
  <si>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</si>
  <si>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</si>
  <si>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</si>
  <si>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</si>
  <si>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</si>
  <si>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</si>
  <si>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</si>
  <si>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</si>
  <si>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</si>
  <si>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</si>
  <si>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</si>
  <si>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</si>
  <si>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</si>
  <si>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</si>
  <si>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</si>
  <si>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</si>
  <si>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</si>
  <si>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</si>
  <si>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</si>
  <si>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</si>
  <si>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</si>
  <si>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</si>
  <si>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</si>
  <si>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</si>
  <si>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</si>
  <si>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</si>
  <si>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</si>
  <si>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</si>
  <si>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</si>
  <si>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</si>
  <si>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</si>
  <si>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</si>
  <si>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</si>
  <si>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</si>
  <si>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</si>
  <si>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</si>
  <si>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</si>
  <si>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</si>
  <si>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</si>
  <si>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</si>
  <si>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</si>
  <si>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</si>
  <si>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</si>
  <si>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</si>
  <si>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</si>
  <si>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</si>
  <si>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</si>
  <si>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</si>
  <si>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</si>
  <si>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</si>
  <si>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</si>
  <si>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</si>
  <si>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</si>
  <si>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</si>
  <si>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</si>
  <si>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</si>
  <si>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</si>
  <si>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</si>
  <si>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</si>
  <si>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</si>
  <si>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</si>
  <si>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</si>
  <si>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</si>
  <si>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</si>
  <si>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</si>
  <si>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</si>
  <si>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</si>
  <si>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</si>
  <si>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</si>
  <si>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</si>
  <si>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</si>
  <si>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</si>
  <si>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</si>
  <si>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</si>
  <si>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</si>
  <si>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</si>
  <si>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</si>
  <si>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</si>
  <si>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</si>
  <si>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</si>
  <si>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</si>
  <si>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</si>
  <si>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</si>
  <si>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</si>
  <si>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</si>
  <si>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</si>
  <si>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</si>
  <si>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</si>
  <si>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</si>
  <si>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</si>
  <si>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</si>
  <si>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</si>
  <si>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</si>
  <si>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</si>
  <si>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</si>
  <si>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</si>
  <si>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</si>
  <si>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</si>
  <si>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</si>
  <si>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</si>
  <si>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</si>
  <si>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</si>
  <si>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</si>
  <si>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</si>
  <si>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</si>
  <si>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</si>
  <si>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</si>
  <si>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</si>
  <si>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</si>
  <si>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</si>
  <si>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</si>
  <si>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</si>
  <si>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</si>
  <si>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</si>
  <si>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</si>
  <si>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</si>
  <si>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</si>
  <si>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</si>
  <si>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</si>
  <si>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</si>
  <si>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</si>
  <si>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</si>
  <si>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</si>
  <si>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</si>
  <si>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</si>
  <si>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</si>
  <si>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</si>
  <si>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</si>
  <si>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</si>
  <si>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</si>
  <si>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</si>
  <si>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</si>
  <si>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</si>
  <si>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</si>
  <si>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</si>
  <si>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</si>
  <si>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</si>
  <si>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</si>
  <si>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</si>
  <si>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</si>
  <si>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</si>
  <si>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</si>
  <si>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</si>
  <si>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</si>
  <si>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</si>
  <si>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</si>
  <si>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</si>
  <si>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</si>
  <si>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</si>
  <si>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</si>
  <si>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</si>
  <si>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</si>
  <si>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</si>
  <si>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</si>
  <si>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</si>
  <si>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</si>
  <si>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</si>
  <si>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</si>
  <si>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</si>
  <si>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</si>
  <si>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</si>
  <si>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</si>
  <si>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</si>
  <si>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</si>
  <si>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</si>
  <si>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</si>
  <si>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</si>
  <si>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</si>
  <si>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</si>
  <si>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</si>
  <si>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</si>
  <si>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</si>
  <si>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</si>
  <si>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</si>
  <si>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</si>
  <si>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</si>
  <si>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</si>
  <si>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</si>
  <si>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</si>
  <si>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</si>
  <si>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</si>
  <si>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</si>
  <si>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</si>
  <si>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</si>
  <si>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</si>
  <si>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</si>
  <si>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</si>
  <si>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</si>
  <si>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</si>
  <si>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</si>
  <si>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</si>
  <si>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</si>
  <si>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</si>
  <si>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</si>
  <si>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</si>
  <si>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</si>
  <si>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</si>
  <si>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</si>
  <si>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</si>
  <si>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</si>
  <si>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</si>
  <si>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</si>
  <si>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</si>
  <si>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</si>
  <si>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</si>
  <si>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</si>
  <si>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</si>
  <si>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</si>
  <si>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</si>
  <si>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</si>
  <si>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</si>
  <si>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</si>
  <si>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</si>
  <si>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</si>
  <si>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</si>
  <si>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</si>
  <si>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</si>
  <si>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</si>
  <si>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</si>
  <si>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</si>
  <si>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</si>
  <si>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</si>
  <si>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</si>
  <si>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</si>
  <si>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</si>
  <si>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</si>
  <si>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</si>
  <si>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</si>
  <si>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</si>
  <si>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</si>
  <si>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</si>
  <si>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</si>
  <si>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</si>
  <si>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</si>
  <si>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</si>
  <si>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</si>
  <si>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</si>
  <si>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</si>
  <si>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</si>
  <si>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</si>
  <si>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</si>
  <si>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</si>
  <si>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</si>
  <si>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</si>
  <si>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</si>
  <si>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</si>
  <si>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</si>
  <si>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</si>
  <si>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</si>
  <si>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</si>
  <si>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</si>
  <si>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</si>
  <si>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</si>
  <si>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</si>
  <si>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</si>
  <si>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</si>
  <si>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</si>
  <si>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</si>
  <si>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</si>
  <si>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</si>
  <si>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</si>
  <si>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</si>
  <si>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</si>
  <si>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</si>
  <si>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</si>
  <si>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</si>
  <si>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</si>
  <si>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</si>
  <si>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</si>
  <si>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</si>
  <si>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</si>
  <si>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</si>
  <si>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</si>
  <si>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</si>
  <si>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</si>
  <si>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</si>
  <si>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</si>
  <si>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</si>
  <si>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</si>
  <si>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</si>
  <si>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</si>
  <si>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</si>
  <si>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</si>
  <si>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</si>
  <si>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</si>
  <si>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</si>
  <si>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</si>
  <si>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</si>
  <si>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</si>
  <si>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</si>
  <si>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</si>
  <si>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</si>
  <si>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</si>
  <si>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</si>
  <si>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</si>
  <si>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</si>
  <si>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</si>
  <si>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</si>
  <si>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</si>
  <si>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</si>
  <si>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</si>
  <si>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</si>
  <si>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</si>
  <si>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</si>
  <si>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</si>
  <si>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</si>
  <si>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</si>
  <si>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</si>
  <si>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</si>
  <si>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</si>
  <si>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</si>
  <si>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</si>
  <si>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</si>
  <si>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</si>
  <si>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</si>
  <si>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</si>
  <si>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</si>
  <si>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</si>
  <si>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</si>
  <si>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</si>
  <si>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</si>
  <si>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</si>
  <si>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</si>
  <si>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</si>
  <si>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</si>
  <si>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</si>
  <si>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</si>
  <si>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</si>
  <si>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</si>
  <si>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</si>
  <si>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</si>
  <si>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</si>
  <si>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</si>
  <si>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</si>
  <si>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</si>
  <si>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</si>
  <si>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</si>
  <si>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</si>
  <si>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</si>
  <si>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</si>
  <si>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</si>
  <si>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</si>
  <si>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</si>
  <si>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</si>
  <si>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</si>
  <si>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</si>
  <si>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</si>
  <si>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</si>
  <si>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</si>
  <si>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</si>
  <si>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</si>
  <si>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</si>
  <si>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</si>
  <si>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</si>
  <si>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</si>
  <si>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</si>
  <si>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</si>
  <si>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</si>
  <si>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</si>
  <si>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</si>
  <si>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</si>
  <si>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</si>
  <si>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</si>
  <si>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</si>
  <si>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</si>
  <si>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</si>
  <si>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</si>
  <si>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</si>
  <si>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</si>
  <si>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</si>
  <si>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</si>
  <si>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</si>
  <si>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</si>
  <si>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</si>
  <si>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</si>
  <si>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</si>
  <si>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</si>
  <si>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</si>
  <si>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</si>
  <si>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</si>
  <si>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</si>
  <si>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</si>
  <si>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</si>
  <si>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</si>
  <si>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</si>
  <si>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</si>
  <si>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</si>
  <si>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</si>
  <si>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</si>
  <si>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</si>
  <si>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</si>
  <si>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</si>
  <si>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</si>
  <si>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</si>
  <si>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</si>
  <si>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</si>
  <si>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</si>
  <si>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</si>
  <si>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</si>
  <si>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</si>
  <si>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</si>
  <si>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</si>
  <si>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</si>
  <si>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</si>
  <si>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</si>
  <si>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</si>
  <si>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</si>
  <si>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</si>
  <si>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</si>
  <si>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</si>
  <si>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</si>
  <si>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</si>
  <si>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</si>
  <si>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</si>
  <si>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</si>
  <si>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</si>
  <si>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</si>
  <si>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</si>
  <si>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</si>
  <si>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</si>
  <si>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</si>
  <si>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</si>
  <si>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</si>
  <si>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</si>
  <si>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</si>
  <si>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</si>
  <si>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</si>
  <si>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</si>
  <si>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</si>
  <si>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</si>
  <si>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</si>
  <si>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</si>
  <si>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</si>
  <si>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</si>
  <si>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</si>
  <si>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</si>
  <si>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</si>
  <si>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</si>
  <si>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</si>
  <si>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</si>
  <si>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</si>
  <si>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</si>
  <si>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</si>
  <si>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</si>
  <si>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</si>
  <si>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</si>
  <si>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</si>
  <si>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</si>
  <si>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</si>
  <si>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</si>
  <si>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</si>
  <si>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</si>
  <si>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</si>
  <si>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</si>
  <si>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</si>
  <si>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</si>
  <si>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</si>
  <si>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</si>
  <si>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</si>
  <si>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</si>
  <si>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</si>
  <si>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</si>
  <si>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</si>
  <si>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</si>
  <si>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</si>
  <si>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</si>
  <si>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</si>
  <si>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</si>
  <si>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</si>
  <si>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</si>
  <si>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</si>
  <si>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</si>
  <si>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</si>
  <si>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</si>
  <si>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</si>
  <si>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</si>
  <si>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</si>
  <si>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</si>
  <si>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</si>
  <si>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</si>
  <si>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</si>
  <si>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</si>
  <si>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</si>
  <si>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</si>
  <si>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</si>
  <si>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</si>
  <si>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</si>
  <si>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</si>
  <si>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</si>
  <si>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</si>
  <si>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</si>
  <si>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</si>
  <si>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</si>
  <si>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</si>
  <si>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</si>
  <si>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</si>
  <si>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</si>
  <si>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</si>
  <si>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</si>
  <si>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</si>
  <si>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</si>
  <si>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</si>
  <si>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</si>
  <si>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</si>
  <si>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</si>
  <si>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</si>
  <si>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</si>
  <si>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</si>
  <si>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</si>
  <si>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</si>
  <si>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</si>
  <si>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</si>
  <si>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</si>
  <si>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</si>
  <si>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</si>
  <si>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</si>
  <si>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</si>
  <si>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</si>
  <si>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</si>
  <si>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</si>
  <si>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</si>
  <si>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</si>
  <si>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</si>
  <si>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</si>
  <si>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</si>
  <si>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</si>
  <si>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</si>
  <si>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</si>
  <si>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</si>
  <si>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</si>
  <si>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</si>
  <si>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</si>
  <si>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</si>
  <si>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</si>
  <si>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</si>
  <si>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</si>
  <si>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</si>
  <si>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</si>
  <si>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</si>
  <si>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</si>
  <si>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</si>
  <si>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</si>
  <si>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</si>
  <si>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</si>
  <si>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</si>
  <si>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</si>
  <si>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</si>
  <si>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</si>
  <si>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</si>
  <si>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</si>
  <si>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</si>
  <si>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</si>
  <si>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</si>
  <si>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</si>
  <si>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</si>
  <si>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</si>
  <si>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</si>
  <si>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</si>
  <si>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</si>
  <si>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</si>
  <si>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</si>
  <si>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</si>
  <si>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</si>
  <si>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</si>
  <si>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</si>
  <si>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</si>
  <si>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</si>
  <si>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</si>
  <si>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</si>
  <si>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</si>
  <si>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</si>
  <si>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</si>
  <si>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</si>
  <si>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</si>
  <si>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</si>
  <si>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</si>
  <si>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</si>
  <si>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</si>
  <si>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</si>
  <si>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</si>
  <si>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</si>
  <si>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</si>
  <si>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</si>
  <si>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</si>
  <si>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</si>
  <si>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</si>
  <si>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</si>
  <si>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</si>
  <si>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</si>
  <si>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</si>
  <si>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</si>
  <si>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</si>
  <si>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</si>
  <si>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</si>
  <si>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</si>
  <si>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</si>
  <si>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</si>
  <si>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</si>
  <si>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</si>
  <si>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</si>
  <si>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</si>
  <si>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</si>
  <si>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</si>
  <si>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</si>
  <si>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</si>
  <si>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</si>
  <si>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</si>
  <si>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</si>
  <si>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</si>
  <si>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</si>
  <si>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</si>
  <si>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</si>
  <si>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</si>
  <si>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</si>
  <si>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</si>
  <si>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</si>
  <si>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</si>
  <si>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</si>
  <si>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</si>
  <si>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</si>
  <si>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</si>
  <si>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</si>
  <si>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</si>
  <si>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</si>
  <si>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</si>
  <si>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</si>
  <si>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</si>
  <si>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</si>
  <si>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</si>
  <si>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</si>
  <si>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</si>
  <si>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</si>
  <si>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</si>
  <si>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</si>
  <si>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</si>
  <si>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</si>
  <si>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</si>
  <si>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</si>
  <si>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</si>
  <si>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</si>
  <si>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</si>
  <si>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</si>
  <si>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</si>
  <si>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</si>
  <si>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</si>
  <si>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</si>
  <si>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</si>
  <si>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</si>
  <si>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</si>
  <si>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</si>
  <si>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</si>
  <si>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</si>
  <si>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</si>
  <si>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</si>
  <si>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</si>
  <si>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</si>
  <si>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</si>
  <si>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</si>
  <si>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</si>
  <si>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</si>
  <si>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</si>
  <si>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</si>
  <si>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</si>
  <si>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</si>
  <si>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</si>
  <si>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</si>
  <si>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</si>
  <si>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</si>
  <si>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</si>
  <si>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</si>
  <si>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</si>
  <si>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</si>
  <si>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</si>
  <si>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</si>
  <si>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</si>
  <si>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</si>
  <si>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</si>
  <si>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</si>
  <si>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</si>
  <si>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</si>
  <si>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</si>
  <si>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</si>
  <si>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</si>
  <si>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</si>
  <si>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</si>
  <si>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</si>
  <si>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</si>
  <si>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</si>
  <si>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</si>
  <si>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</si>
  <si>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</si>
  <si>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</si>
  <si>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</si>
  <si>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</si>
  <si>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</si>
  <si>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</si>
  <si>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</si>
  <si>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</si>
  <si>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</si>
  <si>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</si>
  <si>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</si>
  <si>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</si>
  <si>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</si>
  <si>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</si>
  <si>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</si>
  <si>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</si>
  <si>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</si>
  <si>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</si>
  <si>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</si>
  <si>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</si>
  <si>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</si>
  <si>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</si>
  <si>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</si>
  <si>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</si>
  <si>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</si>
  <si>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</si>
  <si>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</si>
  <si>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</si>
  <si>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</si>
  <si>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</si>
  <si>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</si>
  <si>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</si>
  <si>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</si>
  <si>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</si>
  <si>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</si>
  <si>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</si>
  <si>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</si>
  <si>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</si>
  <si>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</si>
  <si>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</si>
  <si>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</si>
  <si>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</si>
  <si>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</si>
  <si>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</si>
  <si>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</si>
  <si>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</si>
  <si>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</si>
  <si>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</si>
  <si>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</si>
  <si>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</si>
  <si>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</si>
  <si>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</si>
  <si>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</si>
  <si>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</si>
  <si>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</si>
  <si>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</si>
  <si>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</si>
  <si>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</si>
  <si>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</si>
  <si>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</si>
  <si>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</si>
  <si>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</si>
  <si>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</si>
  <si>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</si>
  <si>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</si>
  <si>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</si>
  <si>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</si>
  <si>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</si>
  <si>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</si>
  <si>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</si>
  <si>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</si>
  <si>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</si>
  <si>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</si>
  <si>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</si>
  <si>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</si>
  <si>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</si>
  <si>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</si>
  <si>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</si>
  <si>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</si>
  <si>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</si>
  <si>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</si>
  <si>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</si>
  <si>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</si>
  <si>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</si>
  <si>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</si>
  <si>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</si>
  <si>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</si>
  <si>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</si>
  <si>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</si>
  <si>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</si>
  <si>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</si>
  <si>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</si>
  <si>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</si>
  <si>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</si>
  <si>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</si>
  <si>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</si>
  <si>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</si>
  <si>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</si>
  <si>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</si>
  <si>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</si>
  <si>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</si>
  <si>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</si>
  <si>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</si>
  <si>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</si>
  <si>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</si>
  <si>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</si>
  <si>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</si>
  <si>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</si>
  <si>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</si>
  <si>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</si>
  <si>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</si>
  <si>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</si>
  <si>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</si>
  <si>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</si>
  <si>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</si>
  <si>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</si>
  <si>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</si>
  <si>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</si>
  <si>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</si>
  <si>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</si>
  <si>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</si>
  <si>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</si>
  <si>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</si>
  <si>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</si>
  <si>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</si>
  <si>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</si>
  <si>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</si>
  <si>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</si>
  <si>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</si>
  <si>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</si>
  <si>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</si>
  <si>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</si>
  <si>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</si>
  <si>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</si>
  <si>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</si>
  <si>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</si>
  <si>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</si>
  <si>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</si>
  <si>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</si>
  <si>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</si>
  <si>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</si>
  <si>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</si>
  <si>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</si>
  <si>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</si>
  <si>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</si>
  <si>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</si>
  <si>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</si>
  <si>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</si>
  <si>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</si>
  <si>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</si>
  <si>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</si>
  <si>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</si>
  <si>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</si>
  <si>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</si>
  <si>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</si>
  <si>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</si>
  <si>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</si>
  <si>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</si>
  <si>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</si>
  <si>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</si>
  <si>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</si>
  <si>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</si>
  <si>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</si>
  <si>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</si>
  <si>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</si>
  <si>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</si>
  <si>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</si>
  <si>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</si>
  <si>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</si>
  <si>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</si>
  <si>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</si>
  <si>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</si>
  <si>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</si>
  <si>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</si>
  <si>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</si>
  <si>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</si>
  <si>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</si>
  <si>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</si>
  <si>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</si>
  <si>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</si>
  <si>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</si>
  <si>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</si>
  <si>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</si>
  <si>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</si>
  <si>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</si>
  <si>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</si>
  <si>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</si>
  <si>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</si>
  <si>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</si>
  <si>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</si>
  <si>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</si>
  <si>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</si>
  <si>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</si>
  <si>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</si>
  <si>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</si>
  <si>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</si>
  <si>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</si>
  <si>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</si>
  <si>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</si>
  <si>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</si>
  <si>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</si>
  <si>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</si>
  <si>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</si>
  <si>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</si>
  <si>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</si>
  <si>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</si>
  <si>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</si>
  <si>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</si>
  <si>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</si>
  <si>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</si>
  <si>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</si>
  <si>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</si>
  <si>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</si>
  <si>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</si>
  <si>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</si>
  <si>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</si>
  <si>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</si>
  <si>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</si>
  <si>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</si>
  <si>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</si>
  <si>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</si>
  <si>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</si>
  <si>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</si>
  <si>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</si>
  <si>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</si>
  <si>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</si>
  <si>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</si>
  <si>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</si>
  <si>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</si>
  <si>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</si>
  <si>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</si>
  <si>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</si>
  <si>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</si>
  <si>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</si>
  <si>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</si>
  <si>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</si>
  <si>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</si>
  <si>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</si>
  <si>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</si>
  <si>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</si>
  <si>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</si>
  <si>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</si>
  <si>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</si>
  <si>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</si>
  <si>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</si>
  <si>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</si>
  <si>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</si>
  <si>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</si>
  <si>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</si>
  <si>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</si>
  <si>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</si>
  <si>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</si>
  <si>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</si>
  <si>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</si>
  <si>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</si>
  <si>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</si>
  <si>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</si>
  <si>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</si>
  <si>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</si>
  <si>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</si>
  <si>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</si>
  <si>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</si>
  <si>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</si>
  <si>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</si>
  <si>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</si>
  <si>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</si>
  <si>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</si>
  <si>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</si>
  <si>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</si>
  <si>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</si>
  <si>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</si>
  <si>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</si>
  <si>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</si>
  <si>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</si>
  <si>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</si>
  <si>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</si>
  <si>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</si>
  <si>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</si>
  <si>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</si>
  <si>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</si>
  <si>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</si>
  <si>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</si>
  <si>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</si>
  <si>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</si>
  <si>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</si>
  <si>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</si>
  <si>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</si>
  <si>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</si>
  <si>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</si>
  <si>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</si>
  <si>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</si>
  <si>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</si>
  <si>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</si>
  <si>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</si>
  <si>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</si>
  <si>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</si>
  <si>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</si>
  <si>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</si>
  <si>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</si>
  <si>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</si>
  <si>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</si>
  <si>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</si>
  <si>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</si>
  <si>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</si>
  <si>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</si>
  <si>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</si>
  <si>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</si>
  <si>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</si>
  <si>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</si>
  <si>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</si>
  <si>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</si>
  <si>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</si>
  <si>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</si>
  <si>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</si>
  <si>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</si>
  <si>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</si>
  <si>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</si>
  <si>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</si>
  <si>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</si>
  <si>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</si>
  <si>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</si>
  <si>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</si>
  <si>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</si>
  <si>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</si>
  <si>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</si>
  <si>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</si>
  <si>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</si>
  <si>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</si>
  <si>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</si>
  <si>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</si>
  <si>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</si>
  <si>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</si>
  <si>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</si>
  <si>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</si>
  <si>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</si>
  <si>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</si>
  <si>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</si>
  <si>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</si>
  <si>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</si>
  <si>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</si>
  <si>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</si>
  <si>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</si>
  <si>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</si>
  <si>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</si>
  <si>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</si>
  <si>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</si>
  <si>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</si>
  <si>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</si>
  <si>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</si>
  <si>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</si>
  <si>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</si>
  <si>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</si>
  <si>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</si>
  <si>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</si>
  <si>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</si>
  <si>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</si>
  <si>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</si>
  <si>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</si>
  <si>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</si>
  <si>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</si>
  <si>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</si>
  <si>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</si>
  <si>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</si>
  <si>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</si>
  <si>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</si>
  <si>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</si>
  <si>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</si>
  <si>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</si>
  <si>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</si>
  <si>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</si>
  <si>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</si>
  <si>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</si>
  <si>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</si>
  <si>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</si>
  <si>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</si>
  <si>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</si>
  <si>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</si>
  <si>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</si>
  <si>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</si>
  <si>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</si>
  <si>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</si>
  <si>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</si>
  <si>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</si>
  <si>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</si>
  <si>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</si>
  <si>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</si>
  <si>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</si>
  <si>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</si>
  <si>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</si>
  <si>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</si>
  <si>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</si>
  <si>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</si>
  <si>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</si>
  <si>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</si>
  <si>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</si>
  <si>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</si>
  <si>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</si>
  <si>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</si>
  <si>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</si>
  <si>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</si>
  <si>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</si>
  <si>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</si>
  <si>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</si>
  <si>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</si>
  <si>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</si>
  <si>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</si>
  <si>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</si>
  <si>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</si>
  <si>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</si>
  <si>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</si>
  <si>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</si>
  <si>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</si>
  <si>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</si>
  <si>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</si>
  <si>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</si>
  <si>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</si>
  <si>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</si>
  <si>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</si>
  <si>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</si>
  <si>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</si>
  <si>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</si>
  <si>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</si>
  <si>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</si>
  <si>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</si>
  <si>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</si>
  <si>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</si>
  <si>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</si>
  <si>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</si>
  <si>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</si>
  <si>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</si>
  <si>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</si>
  <si>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</si>
  <si>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</si>
  <si>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</si>
  <si>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</si>
  <si>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</si>
  <si>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</si>
  <si>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</si>
  <si>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</si>
  <si>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</si>
  <si>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</si>
  <si>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</si>
  <si>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</si>
  <si>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</si>
  <si>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</si>
  <si>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</si>
  <si>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</si>
  <si>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</si>
  <si>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</si>
  <si>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</si>
  <si>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</si>
  <si>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</si>
  <si>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</si>
  <si>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</si>
  <si>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</si>
  <si>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</si>
  <si>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</si>
  <si>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</si>
  <si>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</si>
  <si>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</si>
  <si>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</si>
  <si>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</si>
  <si>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</si>
  <si>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</si>
  <si>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</si>
  <si>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</si>
  <si>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</si>
  <si>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</si>
  <si>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</si>
  <si>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</si>
  <si>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</si>
  <si>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</si>
  <si>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</si>
  <si>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</si>
  <si>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</si>
  <si>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</si>
  <si>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</si>
  <si>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</si>
  <si>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</si>
  <si>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</si>
  <si>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</si>
  <si>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</si>
  <si>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</si>
  <si>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</si>
  <si>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</si>
  <si>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</si>
  <si>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</si>
  <si>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</si>
  <si>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</si>
  <si>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</si>
  <si>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</si>
  <si>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</si>
  <si>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</si>
  <si>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</si>
  <si>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</si>
  <si>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</si>
  <si>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</si>
  <si>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</si>
  <si>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</si>
  <si>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</si>
  <si>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</si>
  <si>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</si>
  <si>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</si>
  <si>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</si>
  <si>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</si>
  <si>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</si>
  <si>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</si>
  <si>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</si>
  <si>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</si>
  <si>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</si>
  <si>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</si>
  <si>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</si>
  <si>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</si>
  <si>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</si>
  <si>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</si>
  <si>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</si>
  <si>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</si>
  <si>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</si>
  <si>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</si>
  <si>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</si>
  <si>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</si>
  <si>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</si>
  <si>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</si>
  <si>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</si>
  <si>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</si>
  <si>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</si>
  <si>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</si>
  <si>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</si>
  <si>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</si>
  <si>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</si>
  <si>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</si>
  <si>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</si>
  <si>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</si>
  <si>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</si>
  <si>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</si>
  <si>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</si>
  <si>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</si>
  <si>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</si>
  <si>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</si>
  <si>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</si>
  <si>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</si>
  <si>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</si>
  <si>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</si>
  <si>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</si>
  <si>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</si>
  <si>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</si>
  <si>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</si>
  <si>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</si>
  <si>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</si>
  <si>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</si>
  <si>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</si>
  <si>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</si>
  <si>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</si>
  <si>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</si>
  <si>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</si>
  <si>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</si>
  <si>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</si>
  <si>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</si>
  <si>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</si>
  <si>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</si>
  <si>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</si>
  <si>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</si>
  <si>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</si>
  <si>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</si>
  <si>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</si>
  <si>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</si>
  <si>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</si>
  <si>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</si>
  <si>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</si>
  <si>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</si>
  <si>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</si>
  <si>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</si>
  <si>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</si>
  <si>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</si>
  <si>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</si>
  <si>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</si>
  <si>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</si>
  <si>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</si>
  <si>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</si>
  <si>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</si>
  <si>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</si>
  <si>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</si>
  <si>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</si>
  <si>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</si>
  <si>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</si>
  <si>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</si>
  <si>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</si>
  <si>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</si>
  <si>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</si>
  <si>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</si>
  <si>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</si>
  <si>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</si>
  <si>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</si>
  <si>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</si>
  <si>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</si>
  <si>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</si>
  <si>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</si>
  <si>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</si>
  <si>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</si>
  <si>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</si>
  <si>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</si>
  <si>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</si>
  <si>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</si>
  <si>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</si>
  <si>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</si>
  <si>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</si>
  <si>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</si>
  <si>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</si>
  <si>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</si>
  <si>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</si>
  <si>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</si>
  <si>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</si>
  <si>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</si>
  <si>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</si>
  <si>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</si>
  <si>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</si>
  <si>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</si>
  <si>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</si>
  <si>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</si>
  <si>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</si>
  <si>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</si>
  <si>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</si>
  <si>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</si>
  <si>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</si>
  <si>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</si>
  <si>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</si>
  <si>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</si>
  <si>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</si>
  <si>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</si>
  <si>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</si>
  <si>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</si>
  <si>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</si>
  <si>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</si>
  <si>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</si>
  <si>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</si>
  <si>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</si>
  <si>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</si>
  <si>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</si>
  <si>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</si>
  <si>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</si>
  <si>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</si>
  <si>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</si>
  <si>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</si>
  <si>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</si>
  <si>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</si>
  <si>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</si>
  <si>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</si>
  <si>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</si>
  <si>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</si>
  <si>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</si>
  <si>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</si>
  <si>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</si>
  <si>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</si>
  <si>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</si>
  <si>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</si>
  <si>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</si>
  <si>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</si>
  <si>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</si>
  <si>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</si>
  <si>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</si>
  <si>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</si>
  <si>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</si>
  <si>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</si>
  <si>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</si>
  <si>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</si>
  <si>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</si>
  <si>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</si>
  <si>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</si>
  <si>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</si>
  <si>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</si>
  <si>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</si>
  <si>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</si>
  <si>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</si>
  <si>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</si>
  <si>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</si>
  <si>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</si>
  <si>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</si>
  <si>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</si>
  <si>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</si>
  <si>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</si>
  <si>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</si>
  <si>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</si>
  <si>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</si>
  <si>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</si>
  <si>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</si>
  <si>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</si>
  <si>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</si>
  <si>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</si>
  <si>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</si>
  <si>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</si>
  <si>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</si>
  <si>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</si>
  <si>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</si>
  <si>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</si>
  <si>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</si>
  <si>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</si>
  <si>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</si>
  <si>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</si>
  <si>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</si>
  <si>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</si>
  <si>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</si>
  <si>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</si>
  <si>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</si>
  <si>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</si>
  <si>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</si>
  <si>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</si>
  <si>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</si>
  <si>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</si>
  <si>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</si>
  <si>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</si>
  <si>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</si>
  <si>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</si>
  <si>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</si>
  <si>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</si>
  <si>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</si>
  <si>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</si>
  <si>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</si>
  <si>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</si>
  <si>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</si>
  <si>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</si>
  <si>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</si>
  <si>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</si>
  <si>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</si>
  <si>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</si>
  <si>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</si>
  <si>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</si>
  <si>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</si>
  <si>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</si>
  <si>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</si>
  <si>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</si>
  <si>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</si>
  <si>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</si>
  <si>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</si>
  <si>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</si>
  <si>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</si>
  <si>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</si>
  <si>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</si>
  <si>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</si>
  <si>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</si>
  <si>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</si>
  <si>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</si>
  <si>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</si>
  <si>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</si>
  <si>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</si>
  <si>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</si>
  <si>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</si>
  <si>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</si>
  <si>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</si>
  <si>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</si>
  <si>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</si>
  <si>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</si>
  <si>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</si>
  <si>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</si>
  <si>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</si>
  <si>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</si>
  <si>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</si>
  <si>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</si>
  <si>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</si>
  <si>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</si>
  <si>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</si>
  <si>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</si>
  <si>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</si>
  <si>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</si>
  <si>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</si>
  <si>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</si>
  <si>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</si>
  <si>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</si>
  <si>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</si>
  <si>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</si>
  <si>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</si>
  <si>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</si>
  <si>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</si>
  <si>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</si>
  <si>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</si>
  <si>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</si>
  <si>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</si>
  <si>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</si>
  <si>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</si>
  <si>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</si>
  <si>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</si>
  <si>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</si>
  <si>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</si>
  <si>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</si>
  <si>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</si>
  <si>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</si>
  <si>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</si>
  <si>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</si>
  <si>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</si>
  <si>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</si>
  <si>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</si>
  <si>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</si>
  <si>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</si>
  <si>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</si>
  <si>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</si>
  <si>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</si>
  <si>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</si>
  <si>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</si>
  <si>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</si>
  <si>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</si>
  <si>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</si>
  <si>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</si>
  <si>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</si>
  <si>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</si>
  <si>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</si>
  <si>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</si>
  <si>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</si>
  <si>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</si>
  <si>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</si>
  <si>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</si>
  <si>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</si>
  <si>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</si>
  <si>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</si>
  <si>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</si>
  <si>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</si>
  <si>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</si>
  <si>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</si>
  <si>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</si>
  <si>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</si>
  <si>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</si>
  <si>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</si>
  <si>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</si>
  <si>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</si>
  <si>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</si>
  <si>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</si>
  <si>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</si>
  <si>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</si>
  <si>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</si>
  <si>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</si>
  <si>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</si>
  <si>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</si>
  <si>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</si>
  <si>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</si>
  <si>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</si>
  <si>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</si>
  <si>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</si>
  <si>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</si>
  <si>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</si>
  <si>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</si>
  <si>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</si>
  <si>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</si>
  <si>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</si>
  <si>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</si>
  <si>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</si>
  <si>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</si>
  <si>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</si>
  <si>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</si>
  <si>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</si>
  <si>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</si>
  <si>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</si>
  <si>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</si>
  <si>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</si>
  <si>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</si>
  <si>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</si>
  <si>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</si>
  <si>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</si>
  <si>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</si>
  <si>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</si>
  <si>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</si>
  <si>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</si>
  <si>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</si>
  <si>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</si>
  <si>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</si>
  <si>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</si>
  <si>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</si>
  <si>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</si>
  <si>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</si>
  <si>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</si>
  <si>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</si>
  <si>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</si>
  <si>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</si>
  <si>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</si>
  <si>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</si>
  <si>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</si>
  <si>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</si>
  <si>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</si>
  <si>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</si>
  <si>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</si>
  <si>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</si>
  <si>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</si>
  <si>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</si>
  <si>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</si>
  <si>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</si>
  <si>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</si>
  <si>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</si>
  <si>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</si>
  <si>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</si>
  <si>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</si>
  <si>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</si>
  <si>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</si>
  <si>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</si>
  <si>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</si>
  <si>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</si>
  <si>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</si>
  <si>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</si>
  <si>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</si>
  <si>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</si>
  <si>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</si>
  <si>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</si>
  <si>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</si>
  <si>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</si>
  <si>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</si>
  <si>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</si>
  <si>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</si>
  <si>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</si>
  <si>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</si>
  <si>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</si>
  <si>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</si>
  <si>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</si>
  <si>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</si>
  <si>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</si>
  <si>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</si>
  <si>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</si>
  <si>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</si>
  <si>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</si>
  <si>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</si>
  <si>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</si>
  <si>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</si>
  <si>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</si>
  <si>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</si>
  <si>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</si>
  <si>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</si>
  <si>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</si>
  <si>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</si>
  <si>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</si>
  <si>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</si>
  <si>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</si>
  <si>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</si>
  <si>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</si>
  <si>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</si>
  <si>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</si>
  <si>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</si>
  <si>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</si>
  <si>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</si>
  <si>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</si>
  <si>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</si>
  <si>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</si>
  <si>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</si>
  <si>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</si>
  <si>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</si>
  <si>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</si>
  <si>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</si>
  <si>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</si>
  <si>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</si>
  <si>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</si>
  <si>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</si>
  <si>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</si>
  <si>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</si>
  <si>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</si>
  <si>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</si>
  <si>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</si>
  <si>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</si>
  <si>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</si>
  <si>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</si>
  <si>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</si>
  <si>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</si>
  <si>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</si>
  <si>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</si>
  <si>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</si>
  <si>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</si>
  <si>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</si>
  <si>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</si>
  <si>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</si>
  <si>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</si>
  <si>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</si>
  <si>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</si>
  <si>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</si>
  <si>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</si>
  <si>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</si>
  <si>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</si>
  <si>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</si>
  <si>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</si>
  <si>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</si>
  <si>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</si>
  <si>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</si>
  <si>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</si>
  <si>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</si>
  <si>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</si>
  <si>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</si>
  <si>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</si>
  <si>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</si>
  <si>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</si>
  <si>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</si>
  <si>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</si>
  <si>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</si>
  <si>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</si>
  <si>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</si>
  <si>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</si>
  <si>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</si>
  <si>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</si>
  <si>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</si>
  <si>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</si>
  <si>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</si>
  <si>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</si>
  <si>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</si>
  <si>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</si>
  <si>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</si>
  <si>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</si>
  <si>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</si>
  <si>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</si>
  <si>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</si>
  <si>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</si>
  <si>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</si>
  <si>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</si>
  <si>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</si>
  <si>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</si>
  <si>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</si>
  <si>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</si>
  <si>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</si>
  <si>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</si>
  <si>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</si>
  <si>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</si>
  <si>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</si>
  <si>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</si>
  <si>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</si>
  <si>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</si>
  <si>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</si>
  <si>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</si>
  <si>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</si>
  <si>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</si>
  <si>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</si>
  <si>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</si>
  <si>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</si>
  <si>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</si>
  <si>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</si>
  <si>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</si>
  <si>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</si>
  <si>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</si>
  <si>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</si>
  <si>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</si>
  <si>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</si>
  <si>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</si>
  <si>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</si>
  <si>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</si>
  <si>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</si>
  <si>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</si>
  <si>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</si>
  <si>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</si>
  <si>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</si>
  <si>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</si>
  <si>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</si>
  <si>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</si>
  <si>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</si>
  <si>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</si>
  <si>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</si>
  <si>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</si>
  <si>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</si>
  <si>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</si>
  <si>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</si>
  <si>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</si>
  <si>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</si>
  <si>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</si>
  <si>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</si>
  <si>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</si>
  <si>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</si>
  <si>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</si>
  <si>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</si>
  <si>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</si>
  <si>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</si>
  <si>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</si>
  <si>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</si>
  <si>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</si>
  <si>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</si>
  <si>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</si>
  <si>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</si>
  <si>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</si>
  <si>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</si>
  <si>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</si>
  <si>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</si>
  <si>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</si>
  <si>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</si>
  <si>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</si>
  <si>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</si>
  <si>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</si>
  <si>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</si>
  <si>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</si>
  <si>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</si>
  <si>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</si>
  <si>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</si>
  <si>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</si>
  <si>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</si>
  <si>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</si>
  <si>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</si>
  <si>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</si>
  <si>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</si>
  <si>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</si>
  <si>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</si>
  <si>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</si>
  <si>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</si>
  <si>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</si>
  <si>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</si>
  <si>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</si>
  <si>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</si>
  <si>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</si>
  <si>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</si>
  <si>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</si>
  <si>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</si>
  <si>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</si>
  <si>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</si>
  <si>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</si>
  <si>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</si>
  <si>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</si>
  <si>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</si>
  <si>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</si>
  <si>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</si>
  <si>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</si>
  <si>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</si>
  <si>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</si>
  <si>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</si>
  <si>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</si>
  <si>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</si>
  <si>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</si>
  <si>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</si>
  <si>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</si>
  <si>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</si>
  <si>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</si>
  <si>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</si>
  <si>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</si>
  <si>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</si>
  <si>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</si>
  <si>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</si>
  <si>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</si>
  <si>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</si>
  <si>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</si>
  <si>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</si>
  <si>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</si>
  <si>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</si>
  <si>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</si>
  <si>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</si>
  <si>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</si>
  <si>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</si>
  <si>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</si>
  <si>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</si>
  <si>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</si>
  <si>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</si>
  <si>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</si>
  <si>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</si>
  <si>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</si>
  <si>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</si>
  <si>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</si>
  <si>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</si>
  <si>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</si>
  <si>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</si>
  <si>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</si>
  <si>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</si>
  <si>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</si>
  <si>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</si>
  <si>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</si>
  <si>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</si>
  <si>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</si>
  <si>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</si>
  <si>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</si>
  <si>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</si>
  <si>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</si>
  <si>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</si>
  <si>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</si>
  <si>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</si>
  <si>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</si>
  <si>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</si>
  <si>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</si>
  <si>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</si>
  <si>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</si>
  <si>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</si>
  <si>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</si>
  <si>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</si>
  <si>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</si>
  <si>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</si>
  <si>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</si>
  <si>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</si>
  <si>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</si>
  <si>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</si>
  <si>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</si>
  <si>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</si>
  <si>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</si>
  <si>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</si>
  <si>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</si>
  <si>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</si>
  <si>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</si>
  <si>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</si>
  <si>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</si>
  <si>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</si>
  <si>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</si>
  <si>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</si>
  <si>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</si>
  <si>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</si>
  <si>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</si>
  <si>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</si>
  <si>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</si>
  <si>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</si>
  <si>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</si>
  <si>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</si>
  <si>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</si>
  <si>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</si>
  <si>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</si>
  <si>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</si>
  <si>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</si>
  <si>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</si>
  <si>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</si>
  <si>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</si>
  <si>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</si>
  <si>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</si>
  <si>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</si>
  <si>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</si>
  <si>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</si>
  <si>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</si>
  <si>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</si>
  <si>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</si>
  <si>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</si>
  <si>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</si>
  <si>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</si>
  <si>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</si>
  <si>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</si>
  <si>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</si>
  <si>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</si>
  <si>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</si>
  <si>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</si>
  <si>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</si>
  <si>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</si>
  <si>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</si>
  <si>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</si>
  <si>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</si>
  <si>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</si>
  <si>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</si>
  <si>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</si>
  <si>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</si>
  <si>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</si>
  <si>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</si>
  <si>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</si>
  <si>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</si>
  <si>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</si>
  <si>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</si>
  <si>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</si>
  <si>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</si>
  <si>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</si>
  <si>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</si>
  <si>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</si>
  <si>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</si>
  <si>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</si>
  <si>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</si>
  <si>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</si>
  <si>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</si>
  <si>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</si>
  <si>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</si>
  <si>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</si>
  <si>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</si>
  <si>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</si>
  <si>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</si>
  <si>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</si>
  <si>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</si>
  <si>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</si>
  <si>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</si>
  <si>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</si>
  <si>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</si>
  <si>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</si>
  <si>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</si>
  <si>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</si>
  <si>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</si>
  <si>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</si>
  <si>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</si>
  <si>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</si>
  <si>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</si>
  <si>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</si>
  <si>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</si>
  <si>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</si>
  <si>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</si>
  <si>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</si>
  <si>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</si>
  <si>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</si>
  <si>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</si>
  <si>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</si>
  <si>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</si>
  <si>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</si>
  <si>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</si>
  <si>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</si>
  <si>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</si>
  <si>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</si>
  <si>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</si>
  <si>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</si>
  <si>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</si>
  <si>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</si>
  <si>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</si>
  <si>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</si>
  <si>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</si>
  <si>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</si>
  <si>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</si>
  <si>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</si>
  <si>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</si>
  <si>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</si>
  <si>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</si>
  <si>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</si>
  <si>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</si>
  <si>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</si>
  <si>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</si>
  <si>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</si>
  <si>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</si>
  <si>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</si>
  <si>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</si>
  <si>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</si>
  <si>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</si>
  <si>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</si>
  <si>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</si>
  <si>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</si>
  <si>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</si>
  <si>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</si>
  <si>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</si>
  <si>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</si>
  <si>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</si>
  <si>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</si>
  <si>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</si>
  <si>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</si>
  <si>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</si>
  <si>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</si>
  <si>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</si>
  <si>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</si>
  <si>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</si>
  <si>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</si>
  <si>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</si>
  <si>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</si>
  <si>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</si>
  <si>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</si>
  <si>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</si>
  <si>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</si>
  <si>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</si>
  <si>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</si>
  <si>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</si>
  <si>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</si>
  <si>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</si>
  <si>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</si>
  <si>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</si>
  <si>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</si>
  <si>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</si>
  <si>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</si>
  <si>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</si>
  <si>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</si>
  <si>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</si>
  <si>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</si>
  <si>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</si>
  <si>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</si>
  <si>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</si>
  <si>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</si>
  <si>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</si>
  <si>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</si>
  <si>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</si>
  <si>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</si>
  <si>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</si>
  <si>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</si>
  <si>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</si>
  <si>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</si>
  <si>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</si>
  <si>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</si>
  <si>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</si>
  <si>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</si>
  <si>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</si>
  <si>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</si>
  <si>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</si>
  <si>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</si>
  <si>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</si>
  <si>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</si>
  <si>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</si>
  <si>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</si>
  <si>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</si>
  <si>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</si>
  <si>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</si>
  <si>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</si>
  <si>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</si>
  <si>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</si>
  <si>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</si>
  <si>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</si>
  <si>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</si>
  <si>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</si>
  <si>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</si>
  <si>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</si>
  <si>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</si>
  <si>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</si>
  <si>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</si>
  <si>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</si>
  <si>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</si>
  <si>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</si>
  <si>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</si>
  <si>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</si>
  <si>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</si>
  <si>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</si>
  <si>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</si>
  <si>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</si>
  <si>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</si>
  <si>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</si>
  <si>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</si>
  <si>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</si>
  <si>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</si>
  <si>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</si>
  <si>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</si>
  <si>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</si>
  <si>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</si>
  <si>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</si>
  <si>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</si>
  <si>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</si>
  <si>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</si>
  <si>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</si>
  <si>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</si>
  <si>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</si>
  <si>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</si>
  <si>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</si>
  <si>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</si>
  <si>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</si>
  <si>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</si>
  <si>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</si>
  <si>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</si>
  <si>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</si>
  <si>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</si>
  <si>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</si>
  <si>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</si>
  <si>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</si>
  <si>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</si>
  <si>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</si>
  <si>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</si>
  <si>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</si>
  <si>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</si>
  <si>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</si>
  <si>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</si>
  <si>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</si>
  <si>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</si>
  <si>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</si>
  <si>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</si>
  <si>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</si>
  <si>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</si>
  <si>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</si>
  <si>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</si>
  <si>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</si>
  <si>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</si>
  <si>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</si>
  <si>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</si>
  <si>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</si>
  <si>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</si>
  <si>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</si>
  <si>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</si>
  <si>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</si>
  <si>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</si>
  <si>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</si>
  <si>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</si>
  <si>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</si>
  <si>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</si>
  <si>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</si>
  <si>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</si>
  <si>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</si>
  <si>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</si>
  <si>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</si>
  <si>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</si>
  <si>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</si>
  <si>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</si>
  <si>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</si>
  <si>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</si>
  <si>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</si>
  <si>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</si>
  <si>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</si>
  <si>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</si>
  <si>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</si>
  <si>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</si>
  <si>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</si>
  <si>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</si>
  <si>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</si>
  <si>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</si>
  <si>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</si>
  <si>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</si>
  <si>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</si>
  <si>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</si>
  <si>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</si>
  <si>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</si>
  <si>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</si>
  <si>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</si>
  <si>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</si>
  <si>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</si>
  <si>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</si>
  <si>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</si>
  <si>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</si>
  <si>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</si>
  <si>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</si>
  <si>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</si>
  <si>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</si>
  <si>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</si>
  <si>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</si>
  <si>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</si>
  <si>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</si>
  <si>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</si>
  <si>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</si>
  <si>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</si>
  <si>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</si>
  <si>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</si>
  <si>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</si>
  <si>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</si>
  <si>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</si>
  <si>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</si>
  <si>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</si>
  <si>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</si>
  <si>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</si>
  <si>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</si>
  <si>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</si>
  <si>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</si>
  <si>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</si>
  <si>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</si>
  <si>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</si>
  <si>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</si>
  <si>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ETA 10 mins</t>
  </si>
  <si>
    <t>PCM-20251006-00001741</t>
  </si>
  <si>
    <t>will check after RTH0954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</si>
</sst>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9" totalsRowShown="0" headerRowDxfId="15" dataDxfId="14" headerRowBorderDxfId="12" tableBorderDxfId="13">
  <autoFilter ref="A1:L2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273.7798249999978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45936.728250925924</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45936.728250925924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45936.728250925924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45936.728250925924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45936.728250925924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45936.728250925924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45936.728250925924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45936.728250925924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45936.728250925924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45936.728250925924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45936.728250925924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45936.728250925924</v>
      </c>
      <c r="H14" s="68"/>
      <c r="I14" s="73" t="str">
        <f>IFERROR(VLOOKUP(D14,DB!A:F,6,0),"")</f>
        <v/>
      </c>
      <c r="J14" s="73" t="str">
        <f>IFERROR(VLOOKUP(D14,DB!A:G,7,0),"")</f>
        <v/>
      </c>
      <c r="K14" s="69"/>
      <c r="L14" s="70" t="str">
        <f>IFERROR(VLOOKUP(D14,DB!A:I,9,0),"")</f>
        <v/>
      </c>
    </row>
    <row r="15" spans="1:12" ht="15" customHeight="1">
      <c r="A15" s="155"/>
      <c r="B15" s="156" t="str">
        <f>IFERROR(VLOOKUP(D15,DB!A:K,11,0),"")</f>
        <v/>
      </c>
      <c r="C15" s="156"/>
      <c r="D15" s="156"/>
      <c r="E15" s="157"/>
      <c r="F15" s="158"/>
      <c r="G15" s="159">
        <f ca="1">IFERROR(NOW()-F15,"")</f>
        <v>45936.728250925924</v>
      </c>
      <c r="H15" s="158"/>
      <c r="I15" s="156" t="str">
        <f>IFERROR(VLOOKUP(D15,DB!A:F,6,0),"")</f>
        <v/>
      </c>
      <c r="J15" s="73" t="str">
        <f>IFERROR(VLOOKUP(D15,DB!A:G,7,0),"")</f>
        <v/>
      </c>
      <c r="K15" s="160"/>
      <c r="L15" s="161" t="str">
        <f>IFERROR(VLOOKUP(D15,DB!A:I,9,0),"")</f>
        <v/>
      </c>
    </row>
    <row r="16" spans="1:12" ht="15" customHeight="1">
      <c r="A16" s="155"/>
      <c r="B16" s="156" t="str">
        <f>IFERROR(VLOOKUP(D16,DB!A:K,11,0),"")</f>
        <v/>
      </c>
      <c r="C16" s="156"/>
      <c r="D16" s="156"/>
      <c r="E16" s="157"/>
      <c r="F16" s="158"/>
      <c r="G16" s="159">
        <f ca="1">IFERROR(NOW()-F16,"")</f>
        <v>45936.728250925924</v>
      </c>
      <c r="H16" s="158"/>
      <c r="I16" s="156" t="str">
        <f>IFERROR(VLOOKUP(D16,DB!A:F,6,0),"")</f>
        <v/>
      </c>
      <c r="J16" s="73" t="str">
        <f>IFERROR(VLOOKUP(D16,DB!A:G,7,0),"")</f>
        <v/>
      </c>
      <c r="K16" s="160"/>
      <c r="L16" s="161" t="str">
        <f>IFERROR(VLOOKUP(D16,DB!A:I,9,0),"")</f>
        <v/>
      </c>
    </row>
    <row r="17" spans="1:12" ht="15" customHeight="1">
      <c r="A17" s="155"/>
      <c r="B17" s="156" t="str">
        <f>IFERROR(VLOOKUP(D17,DB!A:K,11,0),"")</f>
        <v/>
      </c>
      <c r="C17" s="156"/>
      <c r="D17" s="156"/>
      <c r="E17" s="157"/>
      <c r="F17" s="158"/>
      <c r="G17" s="159">
        <f ca="1">IFERROR(NOW()-F17,"")</f>
        <v>45936.728250925924</v>
      </c>
      <c r="H17" s="158"/>
      <c r="I17" s="156" t="str">
        <f>IFERROR(VLOOKUP(D17,DB!A:F,6,0),"")</f>
        <v/>
      </c>
      <c r="J17" s="73" t="str">
        <f>IFERROR(VLOOKUP(D17,DB!A:G,7,0),"")</f>
        <v/>
      </c>
      <c r="K17" s="160"/>
      <c r="L17" s="161" t="str">
        <f>IFERROR(VLOOKUP(D17,DB!A:I,9,0),"")</f>
        <v/>
      </c>
    </row>
    <row r="18" spans="1:12" ht="15" customHeight="1">
      <c r="A18" s="155"/>
      <c r="B18" s="156" t="str">
        <f>IFERROR(VLOOKUP(D18,DB!A:K,11,0),"")</f>
        <v/>
      </c>
      <c r="C18" s="156"/>
      <c r="D18" s="156"/>
      <c r="E18" s="157"/>
      <c r="F18" s="158"/>
      <c r="G18" s="159">
        <f ca="1">IFERROR(NOW()-F18,"")</f>
        <v>45936.728250925924</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45936.728250925924</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45936.728250925924</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45936.728250925924</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45936.728250925924</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45936.728250925924</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45936.728250925924</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45936.728250925924</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45936.728250925924</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45936.728250925924</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45936.728250925924</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45936.728250925924</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45936.728250925924</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45936.728250925924</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45936.728250925924</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45936.728250925924</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45936.728250925924</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45936.728250925924</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45936.728250925924</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45936.728250925924</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45936.728250925924</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45936.728250925924</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45936.728250925924</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45936.728250925924</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45936.728250925924</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45936.728250925924</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45936.728250925924</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45936.728250925924</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45936.728250925924</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45936.728250925924</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45936.728250925924</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45936.728250925924</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45936.728250925924</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45936.728250925924</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45936.728250925924</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45936.728250925924</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45936.728250925924</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45936.728250925924</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45936.728250925924</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45936.728250925924</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45936.728250925924</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45936.728250925924</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45936.728250925924</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45936.728250925924</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45936.728250925924</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45936.728250925924</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45936.728250925924</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45936.728250925924</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45936.728250925924</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45936.728250925924</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45936.728250925924</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45936.728250925924</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45936.728250925924</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45936.728250925924</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45936.728250925924</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45936.728250925924</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45936.728250925924</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45936.728250925924</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45936.728250925924</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45936.728250925924</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45936.728250925924</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45936.728250925924</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45936.728250925924</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45936.728250925924</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45936.728250925924</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45936.728250925924</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45936.728250925924</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45936.728250925924</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45936.728250925924</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45936.728250925924</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45936.728250925924</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45936.728250925924</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45936.728250925924</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45936.728250925924</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45936.728250925924</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45936.728250925924</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45936.728250925924</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45936.728250925924</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45936.728250925924</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45936.728250925924</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45936.728250925924</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45936.728250925924</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45936.728250925924</v>
      </c>
      <c r="H100" s="158"/>
      <c r="I100" s="156" t="str">
        <f>IFERROR(VLOOKUP(D100,DB!A:F,6,0),"")</f>
        <v/>
      </c>
      <c r="J100" s="73" t="str">
        <f>IFERROR(VLOOKUP(D100,DB!A:G,7,0),"")</f>
        <v/>
      </c>
      <c r="K100" s="160"/>
      <c r="L100" s="161" t="str">
        <f>IFERROR(VLOOKUP(D100,DB!A:I,9,0),"")</f>
        <v/>
      </c>
    </row>
  </sheetData>
  <customSheetViews>
    <customSheetView guid="{F6042A99-DD27-4453-835D-0834D95730CC}" filter="1" showAutoFilter="1">
      <pageMargins left="0" right="0" top="0" bottom="0" header="0" footer="0"/>
      <autoFilter ref="B1:M1" xr:uid="{52E183E6-B200-44D4-AB0B-95C1FD119E97}"/>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130.00116759259254</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111.72841296296247</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1.4211574074579403E-2</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45936.728250925924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45936.728250925924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45936.728250925924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45936.728250925924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45936.728250925924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45936.728250925924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45936.728250925924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45936.728250925924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45936.728250925924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45936.728250925924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45936.728250925924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45936.728250925924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45936.728250925924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45936.728250925924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45936.728250925924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45936.728250925924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45936.728250925924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45936.728250925924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45936.728250925924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45936.728250925924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45936.728250925924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45936.728250925924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45936.728250925924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45936.728250925924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45936.728250925924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45936.728250925924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45936.728250925924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45936.728250925924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45936.728250925924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45936.728250925924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45936.728250925924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45936.728250925924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45936.728250925924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45936.728250925924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45936.728250925924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45936.728250925924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45936.728250925924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45936.728250925924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45936.728250925924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45936.728250925924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45936.728250925924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45936.728250925924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45936.728250925924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45936.728250925924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45936.728250925924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45936.728250925924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45936.728250925924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45936.728250925924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45936.728250925924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45936.728250925924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45936.728250925924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45936.728250925924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45936.728250925924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45936.728250925924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45936.728250925924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45936.728250925924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45936.728250925924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45936.728250925924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45936.728250925924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45936.728250925924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45936.728250925924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45936.728250925924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45936.728250925924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45936.728250925924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45936.728250925924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45936.728250925924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45936.728250925924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45936.728250925924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45936.728250925924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45936.728250925924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45936.728250925924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45936.728250925924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45936.728250925924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45936.728250925924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45936.728250925924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45936.728250925924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45936.728250925924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45936.728250925924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45936.728250925924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45936.728250925924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45936.728250925924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45936.728250925924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45936.728250925924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45936.728250925924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45936.728250925924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45936.728250925924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45936.728250925924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45936.728250925924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45936.728250925924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45936.728250925924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45936.728250925924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45936.728250925924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45936.728250925924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45936.728250925924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45936.728250925924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45936.728250925924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45936.728250925924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45936.728250925924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45936.728250925924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45936.728250925924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45936.728250925924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45936.728250925924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45936.728250925924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45936.728250925924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45936.728250925924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45936.728250925924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45936.728250925924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45936.728250925924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45936.728250925924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45936.728250925924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45936.728250925924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45936.728250925924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45936.728250925924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45936.728250925924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45936.728250925924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45936.728250925924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45936.728250925924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45936.728250925924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45936.728250925924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45936.728250925924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45936.728250925924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45936.728250925924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45936.728250925924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45936.728250925924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45936.728250925924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45936.728250925924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45936.728250925924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45936.728250925924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45936.728250925924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45936.728250925924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45936.728250925924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45936.728250925924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45936.728250925924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45936.728250925924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45936.728250925924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45936.728250925924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45936.728250925924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45936.728250925924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45936.728250925924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45936.728250925924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45936.728250925924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45936.728250925924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45936.728250925924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45936.728250925924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45936.728250925924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45936.728250925924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45936.728250925924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45936.728250925924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45936.728250925924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45936.728250925924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45936.728250925924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45936.728250925924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45936.728250925924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45936.728250925924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45936.728250925924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45936.728250925924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45936.728250925924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45936.728250925924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45936.728250925924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45936.728250925924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45936.728250925924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45936.728250925924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45936.728250925924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45936.728250925924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45936.728250925924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45936.728250925924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45936.728250925924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45936.728250925924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45936.728250925924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45936.728250925924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45936.728250925924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45936.728250925924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45936.728250925924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45936.728250925924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45936.728250925924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45936.728250925924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45936.728250925924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45936.728250925924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45936.728250925924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45936.728250925924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45936.728250925924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45936.728250925924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45936.728250925924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45936.728250925924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45936.728250925924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45936.728250925924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45936.728250925924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45936.728250925924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45936.728250925924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45936.728250925924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45936.728250925924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45936.728250925924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45936.728250925924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45936.728250925924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45936.728250925924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45936.728250925924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45936.728250925924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45936.728250925924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45936.728250925924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45936.728250925924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45936.728250925924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45936.728250925924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45936.728250925924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45936.728250925924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45936.728250925924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45936.728250925924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45936.728250925924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45936.728250925924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45936.728250925924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45936.728250925924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45936.728250925924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45936.728250925924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45936.728250925924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45936.728250925924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45936.728250925924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45936.728250925924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45936.728250925924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45936.728250925924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45936.728250925924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45936.728250925924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45936.728250925924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45936.728250925924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45936.728250925924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45936.728250925924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45936.728250925924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45936.728250925924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45936.728250925924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45936.728250925924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45936.728250925924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45936.728250925924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45936.728250925924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45936.728250925924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45936.728250925924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45936.728250925924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45936.728250925924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45936.728250925924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45936.728250925924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45936.728250925924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45936.728250925924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45936.728250925924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45936.728250925924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45936.728250925924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45936.728250925924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45936.728250925924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45936.728250925924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45936.728250925924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45936.728250925924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45936.728250925924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45936.728250925924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45936.728250925924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45936.728250925924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45936.728250925924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45936.728250925924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45936.728250925924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45936.728250925924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45936.728250925924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45936.728250925924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45936.728250925924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45936.728250925924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45936.728250925924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45936.728250925924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45936.728250925924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45936.728250925924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45936.728250925924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45936.728250925924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45936.728250925924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45936.728250925924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45936.728250925924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45936.728250925924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45936.728250925924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45936.728250925924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45936.728250925924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45936.728250925924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45936.728250925924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45936.728250925924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45936.728250925924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45936.728250925924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45936.728250925924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45936.728250925924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45936.728250925924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45936.728250925924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45936.728250925924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45936.728250925924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45936.728250925924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45936.728250925924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45936.728250925924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45936.728250925924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45936.728250925924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45936.728250925924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45936.728250925924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45936.728250925924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45936.728250925924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45936.728250925924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45936.728250925924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45936.728250925924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45936.728250925924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45936.728250925924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45936.728250925924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45936.728250925924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45936.728250925924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45936.728250925924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45936.728250925924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45936.728250925924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45936.728250925924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45936.728250925924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45936.728250925924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45936.728250925924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45936.728250925924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45936.728250925924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45936.728250925924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45936.728250925924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45936.728250925924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45936.728250925924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45936.728250925924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45936.728250925924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45936.728250925924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45936.728250925924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45936.728250925924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45936.728250925924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45936.728250925924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45936.728250925924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45936.728250925924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45936.728250925924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45936.728250925924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45936.728250925924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45936.728250925924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45936.728250925924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45936.728250925924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45936.728250925924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45936.728250925924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45936.728250925924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45936.728250925924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45936.728250925924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45936.728250925924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45936.728250925924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45936.728250925924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45936.728250925924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45936.728250925924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45936.728250925924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45936.728250925924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45936.728250925924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45936.728250925924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45936.728250925924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45936.728250925924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45936.728250925924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45936.728250925924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45936.728250925924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45936.728250925924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45936.728250925924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45936.728250925924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45936.728250925924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45936.728250925924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45936.728250925924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45936.728250925924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45936.728250925924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45936.728250925924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45936.728250925924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45936.728250925924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45936.728250925924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45936.728250925924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45936.728250925924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45936.728250925924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45936.728250925924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45936.728250925924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45936.728250925924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45936.728250925924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45936.728250925924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45936.728250925924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45936.728250925924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45936.728250925924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45936.728250925924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45936.728250925924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45936.728250925924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45936.728250925924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45936.728250925924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45936.728250925924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45936.728250925924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45936.728250925924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45936.728250925924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45936.728250925924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45936.728250925924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45936.728250925924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45936.728250925924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45936.728250925924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45936.728250925924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45936.728250925924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45936.728250925924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45936.728250925924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45936.728250925924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45936.728250925924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45936.728250925924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45936.728250925924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45936.728250925924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45936.728250925924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45936.728250925924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45936.728250925924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45936.728250925924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45936.728250925924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45936.728250925924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45936.728250925924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45936.728250925924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45936.728250925924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45936.728250925924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45936.728250925924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45936.728250925924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45936.728250925924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45936.728250925924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45936.728250925924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45936.728250925924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45936.728250925924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45936.728250925924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45936.728250925924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45936.728250925924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45936.728250925924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45936.728250925924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45936.728250925924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45936.728250925924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45936.728250925924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45936.728250925924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45936.728250925924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45936.728250925924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45936.728250925924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45936.728250925924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45936.728250925924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45936.728250925924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45936.728250925924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45936.728250925924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45936.728250925924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45936.728250925924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45936.728250925924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45936.728250925924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45936.728250925924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45936.728250925924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45936.728250925924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45936.728250925924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45936.728250925924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45936.728250925924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45936.728250925924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45936.728250925924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45936.728250925924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45936.728250925924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45936.728250925924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45936.728250925924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45936.728250925924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45936.728250925924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45936.728250925924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45936.728250925924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45936.728250925924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45936.728250925924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45936.728250925924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45936.728250925924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45936.728250925924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45936.728250925924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45936.728250925924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45936.728250925924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45936.728250925924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45936.728250925924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45936.728250925924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45936.728250925924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45936.728250925924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45936.728250925924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45936.728250925924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45936.728250925924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45936.728250925924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45936.728250925924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45936.728250925924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45936.728250925924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45936.728250925924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45936.728250925924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45936.728250925924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45936.728250925924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45936.728250925924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45936.728250925924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45936.728250925924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45936.728250925924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45936.728250925924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45936.728250925924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45936.728250925924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45936.728250925924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45936.728250925924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45936.728250925924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45936.728250925924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45936.728250925924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45936.728250925924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45936.728250925924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45936.728250925924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45936.728250925924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45936.728250925924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45936.728250925924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45936.728250925924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45936.728250925924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45936.728250925924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45936.728250925924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45936.728250925924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45936.728250925924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45936.728250925924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45936.728250925924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45936.728250925924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45936.728250925924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45936.728250925924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45936.728250925924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45936.728250925924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45936.728250925924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45936.728250925924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45936.728250925924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45936.728250925924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45936.728250925924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45936.728250925924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45936.728250925924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45936.728250925924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45936.728250925924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45936.728250925924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45936.728250925924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45936.728250925924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45936.728250925924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45936.728250925924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45936.728250925924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45936.728250925924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45936.728250925924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45936.728250925924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45936.728250925924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45936.728250925924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45936.728250925924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45936.728250925924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45936.728250925924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45936.728250925924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45936.728250925924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45936.728250925924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45936.728250925924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45936.728250925924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45936.728250925924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45936.728250925924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45936.728250925924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45936.728250925924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45936.728250925924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45936.728250925924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45936.728250925924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45936.728250925924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45936.728250925924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45936.728250925924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45936.728250925924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45936.728250925924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45936.728250925924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45936.728250925924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45936.728250925924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45936.728250925924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45936.728250925924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45936.728250925924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45936.728250925924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45936.728250925924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45936.728250925924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45936.728250925924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45936.728250925924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45936.728250925924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45936.728250925924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45936.728250925924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45936.728250925924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45936.728250925924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45936.728250925924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45936.728250925924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45936.728250925924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45936.728250925924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45936.728250925924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45936.728250925924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45936.728250925924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45936.728250925924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45936.728250925924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45936.728250925924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45936.728250925924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45936.728250925924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45936.728250925924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45936.728250925924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45936.728250925924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45936.728250925924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45936.728250925924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45936.728250925924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45936.728250925924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45936.728250925924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45936.728250925924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45936.728250925924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45936.728250925924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45936.728250925924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45936.728250925924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45936.728250925924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45936.728250925924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45936.728250925924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45936.728250925924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45936.728250925924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45936.728250925924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45936.728250925924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45936.728250925924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45936.728250925924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45936.728250925924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45936.728250925924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45936.728250925924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45936.728250925924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45936.728250925924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45936.728250925924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45936.728250925924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45936.728250925924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45936.728250925924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45936.728250925924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45936.728250925924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45936.728250925924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45936.728250925924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45936.728250925924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45936.728250925924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45936.728250925924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45936.728250925924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45936.728250925924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45936.728250925924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45936.728250925924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45936.728250925924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45936.728250925924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45936.728250925924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45936.728250925924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45936.728250925924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45936.728250925924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45936.728250925924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45936.728250925924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45936.728250925924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45936.728250925924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45936.728250925924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45936.728250925924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45936.728250925924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45936.728250925924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45936.728250925924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45936.728250925924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45936.728250925924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45936.728250925924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45936.728250925924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45936.728250925924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45936.728250925924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45936.728250925924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45936.728250925924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45936.728250925924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45936.728250925924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45936.728250925924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45936.728250925924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45936.728250925924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45936.728250925924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45936.728250925924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45936.728250925924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45936.728250925924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45936.728250925924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45936.728250925924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45936.728250925924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45936.728250925924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45936.728250925924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45936.728250925924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45936.728250925924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45936.728250925924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45936.728250925924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45936.728250925924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45936.728250925924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45936.728250925924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45936.728250925924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45936.728250925924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45936.728250925924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45936.728250925924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45936.728250925924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45936.728250925924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45936.728250925924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45936.728250925924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45936.728250925924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45936.728250925924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45936.728250925924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45936.728250925924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45936.728250925924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45936.728250925924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45936.728250925924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45936.728250925924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45936.728250925924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45936.728250925924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45936.728250925924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45936.728250925924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45936.728250925924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45936.728250925924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45936.728250925924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45936.728250925924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45936.728250925924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45936.728250925924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45936.728250925924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45936.728250925924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45936.728250925924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45936.728250925924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45936.728250925924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45936.728250925924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45936.728250925924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45936.728250925924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45936.728250925924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45936.728250925924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45936.728250925924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45936.728250925924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45936.728250925924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45936.728250925924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45936.728250925924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45936.728250925924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45936.728250925924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45936.728250925924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45936.728250925924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45936.728250925924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45936.728250925924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45936.728250925924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45936.728250925924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45936.728250925924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45936.728250925924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45936.728250925924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45936.728250925924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45936.728250925924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45936.728250925924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45936.728250925924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45936.728250925924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45936.728250925924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45936.728250925924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45936.728250925924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45936.728250925924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45936.728250925924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45936.728250925924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45936.728250925924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45936.728250925924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45936.728250925924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45936.728250925924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45936.728250925924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45936.728250925924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45936.728250925924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45936.728250925924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45936.728250925924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45936.728250925924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45936.728250925924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45936.728250925924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45936.728250925924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45936.728250925924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45936.728250925924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45936.728250925924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45936.728250925924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45936.728250925924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45936.728250925924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45936.728250925924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45936.728250925924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45936.728250925924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45936.728250925924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45936.728250925924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45936.728250925924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45936.728250925924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45936.728250925924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45936.728250925924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45936.728250925924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45936.728250925924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45936.728250925924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45936.728250925924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45936.728250925924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45936.728250925924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45936.728250925924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45936.728250925924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45936.728250925924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45936.728250925924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45936.728250925924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45936.728250925924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45936.728250925924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45936.728250925924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45936.728250925924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45936.728250925924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45936.728250925924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45936.728250925924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45936.728250925924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45936.728250925924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45936.728250925924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45936.728250925924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45936.728250925924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45936.728250925924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45936.728250925924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45936.728250925924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45936.728250925924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45936.728250925924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45936.728250925924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45936.728250925924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45936.728250925924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45936.728250925924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45936.728250925924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45936.728250925924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45936.728250925924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45936.728250925924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45936.728250925924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45936.728250925924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45936.728250925924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45936.728250925924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45936.728250925924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45936.728250925924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45936.728250925924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45936.728250925924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45936.728250925924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45936.728250925924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45936.728250925924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45936.728250925924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45936.728250925924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45936.728250925924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45936.728250925924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45936.728250925924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45936.728250925924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45936.728250925924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45936.728250925924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45936.728250925924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45936.728250925924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45936.728250925924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45936.728250925924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45936.728250925924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45936.728250925924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45936.728250925924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45936.728250925924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45936.728250925924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45936.728250925924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45936.728250925924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45936.728250925924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45936.728250925924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45936.728250925924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45936.728250925924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45936.728250925924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45936.728250925924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45936.728250925924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45936.728250925924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45936.728250925924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45936.728250925924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45936.728250925924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45936.728250925924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45936.728250925924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45936.728250925924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45936.728250925924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45936.728250925924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45936.728250925924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45936.728250925924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45936.728250925924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45936.728250925924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45936.728250925924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45936.728250925924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45936.728250925924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45936.728250925924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45936.728250925924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45936.728250925924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45936.728250925924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45936.728250925924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45936.728250925924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45936.728250925924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45936.728250925924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45936.728250925924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45936.728250925924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45936.728250925924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45936.728250925924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45936.728250925924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45936.728250925924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45936.728250925924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45936.728250925924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45936.728250925924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45936.728250925924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45936.728250925924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45936.728250925924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45936.728250925924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45936.728250925924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45936.728250925924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45936.728250925924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45936.728250925924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45936.728250925924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45936.728250925924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45936.728250925924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45936.728250925924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45936.728250925924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45936.728250925924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45936.728250925924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45936.728250925924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45936.728250925924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45936.728250925924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45936.728250925924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45936.728250925924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45936.728250925924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45936.728250925924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45936.728250925924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45936.728250925924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45936.728250925924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45936.728250925924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45936.728250925924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45936.728250925924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45936.728250925924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45936.728250925924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45936.728250925924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45936.728250925924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45936.728250925924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45936.728250925924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45936.728250925924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45936.728250925924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45936.728250925924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45936.728250925924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45936.728250925924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45936.728250925924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45936.728250925924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45936.728250925924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45936.728250925924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45936.728250925924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45936.728250925924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45936.728250925924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45936.728250925924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45936.728250925924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45936.728250925924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45936.728250925924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45936.728250925924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45936.728250925924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45936.728250925924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45936.728250925924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45936.728250925924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45936.728250925924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45936.728250925924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45936.728250925924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45936.728250925924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45936.728250925924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45936.728250925924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45936.728250925924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45936.728250925924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45936.728250925924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45936.728250925924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45936.728250925924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45936.728250925924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45936.728250925924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45936.728250925924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45936.728250925924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45936.728250925924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45936.728250925924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45936.728250925924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45936.728250925924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45936.728250925924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45936.728250925924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45936.728250925924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45936.728250925924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45936.728250925924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45936.728250925924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45936.728250925924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45936.728250925924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45936.728250925924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45936.728250925924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45936.728250925924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45936.728250925924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45936.728250925924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45936.728250925924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45936.728250925924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45936.728250925924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45936.728250925924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45936.728250925924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45936.728250925924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45936.728250925924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45936.728250925924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45936.728250925924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45936.728250925924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45936.728250925924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45936.728250925924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45936.728250925924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45936.728250925924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45936.728250925924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45936.728250925924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45936.728250925924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45936.728250925924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45936.728250925924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45936.728250925924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45936.728250925924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45936.728250925924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45936.728250925924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45936.728250925924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45936.728250925924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45936.728250925924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45936.728250925924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45936.728250925924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45936.728250925924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45936.728250925924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45936.728250925924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45936.728250925924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45936.728250925924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45936.728250925924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45936.728250925924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45936.728250925924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45936.728250925924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45936.728250925924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45936.728250925924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45936.728250925924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45936.728250925924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45936.728250925924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45936.728250925924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45936.728250925924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45936.728250925924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45936.728250925924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45936.728250925924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45936.728250925924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45936.728250925924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45936.728250925924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45936.728250925924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45936.728250925924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45936.728250925924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45936.728250925924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45936.728250925924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45936.728250925924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45936.728250925924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45936.728250925924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45936.728250925924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45936.728250925924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45936.728250925924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45936.728250925924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45936.728250925924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45936.728250925924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45936.728250925924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45936.728250925924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45936.728250925924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45936.728250925924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45936.728250925924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45936.728250925924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45936.728250925924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45936.728250925924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45936.728250925924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45936.728250925924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45936.728250925924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45936.728250925924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45936.728250925924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45936.728250925924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45936.728250925924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45936.728250925924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45936.728250925924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45936.728250925924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45936.728250925924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45936.728250925924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45936.728250925924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45936.728250925924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45936.728250925924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45936.728250925924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45936.728250925924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45936.728250925924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45936.728250925924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45936.728250925924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45936.728250925924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45936.728250925924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45936.728250925924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45936.728250925924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45936.728250925924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45936.728250925924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45936.728250925924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45936.728250925924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45936.728250925924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45936.728250925924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45936.728250925924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45936.728250925924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45936.728250925924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45936.728250925924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45936.728250925924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45936.728250925924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45936.728250925924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45936.728250925924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45936.728250925924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45936.728250925924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45936.728250925924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45936.728250925924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45936.728250925924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45936.728250925924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45936.728250925924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45936.728250925924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45936.728250925924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45936.728250925924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45936.728250925924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45936.728250925924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45936.728250925924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45936.728250925924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45936.728250925924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45936.728250925924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45936.728250925924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45936.728250925924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45936.728250925924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45936.728250925924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45936.728250925924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45936.728250925924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45936.728250925924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45936.728250925924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45936.728250925924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45936.728250925924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45936.728250925924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45936.728250925924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45936.728250925924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45936.728250925924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45936.728250925924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45936.728250925924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45936.728250925924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45936.728250925924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45936.728250925924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45936.728250925924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45936.728250925924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45936.728250925924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45936.728250925924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45936.728250925924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45936.728250925924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45936.728250925924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45936.728250925924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45936.728250925924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45936.728250925924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45936.728250925924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45936.728250925924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45936.728250925924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45936.728250925924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45936.728250925924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45936.728250925924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45936.728250925924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45936.728250925924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45936.728250925924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45936.728250925924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45936.728250925924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45936.728250925924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45936.728250925924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45936.728250925924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45936.728250925924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45936.728250925924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45936.728250925924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45936.728250925924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45936.728250925924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45936.728250925924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45936.728250925924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45936.728250925924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45936.728250925924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45936.728250925924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45936.728250925924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45936.728250925924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45936.728250925924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45936.728250925924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45936.728250925924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45936.728250925924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45936.728250925924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45936.728250925924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45936.728250925924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45936.728250925924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45936.728250925924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45936.728250925924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45936.728250925924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45936.728250925924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45936.728250925924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45936.728250925924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45936.728250925924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45936.728250925924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45936.728250925924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45936.728250925924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45936.728250925924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45936.728250925924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45936.728250925924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45936.728250925924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45936.728250925924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45936.728250925924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45936.728250925924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45936.728250925924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45936.728250925924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45936.728250925924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45936.728250925924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45936.728250925924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45936.728250925924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45936.728250925924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45936.728250925924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45936.728250925924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45936.728250925924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45936.728250925924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45936.728250925924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45936.728250925924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45936.728250925924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45936.728250925924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45936.728250925924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45936.728250925924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45936.728250925924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45936.728250925924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45936.728250925924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45936.728250925924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45936.728250925924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45936.728250925924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45936.728250925924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45936.728250925924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45936.728250925924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45936.728250925924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45936.728250925924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45936.728250925924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45936.728250925924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45936.728250925924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45936.728250925924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45936.728250925924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45936.728250925924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45936.728250925924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45936.728250925924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45936.728250925924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45936.728250925924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45936.728250925924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45936.728250925924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45936.728250925924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45936.728250925924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45936.728250925924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45936.728250925924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45936.728250925924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45936.728250925924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45936.728250925924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45936.728250925924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45936.728250925924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45936.728250925924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45936.728250925924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45936.728250925924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45936.728250925924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45936.728250925924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45936.728250925924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45936.728250925924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45936.728250925924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45936.728250925924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45936.728250925924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45936.728250925924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45936.728250925924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45936.728250925924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45936.728250925924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45936.728250925924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45936.728250925924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45936.728250925924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45936.728250925924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45936.728250925924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45936.728250925924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45936.728250925924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45936.728250925924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45936.728250925924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45936.728250925924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45936.728250925924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45936.728250925924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45936.728250925924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45936.728250925924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45936.728250925924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45936.728250925924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45936.728250925924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45936.728250925924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45936.728250925924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45936.728250925924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45936.728250925924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45936.728250925924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45936.728250925924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45936.728250925924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45936.728250925924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45936.728250925924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45936.728250925924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45936.728250925924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45936.728250925924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45936.728250925924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45936.728250925924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45936.728250925924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45936.728250925924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45936.728250925924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45936.728250925924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45936.728250925924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45936.728250925924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45936.728250925924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45936.728250925924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45936.728250925924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45936.728250925924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45936.728250925924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45936.728250925924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45936.728250925924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45936.728250925924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45936.728250925924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45936.728250925924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45936.728250925924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45936.728250925924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45936.728250925924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45936.728250925924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45936.728250925924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45936.728250925924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45936.728250925924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45936.728250925924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45936.728250925924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45936.728250925924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45936.728250925924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45936.728250925924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45936.728250925924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45936.728250925924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45936.728250925924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45936.728250925924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45936.728250925924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45936.728250925924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45936.728250925924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45936.728250925924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45936.728250925924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45936.728250925924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45936.728250925924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45936.728250925924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45936.728250925924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45936.728250925924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45936.728250925924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45936.728250925924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45936.728250925924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45936.728250925924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45936.728250925924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45936.728250925924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45936.728250925924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45936.728250925924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45936.728250925924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45936.728250925924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45936.728250925924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45936.728250925924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45936.728250925924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45936.728250925924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45936.728250925924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45936.728250925924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45936.728250925924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45936.728250925924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45936.728250925924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45936.728250925924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45936.728250925924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45936.728250925924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45936.728250925924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45936.728250925924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45936.728250925924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45936.728250925924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45936.728250925924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45936.728250925924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45936.728250925924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45936.728250925924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45936.728250925924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45936.728250925924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45936.728250925924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45936.728250925924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45936.728250925924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45936.728250925924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45936.728250925924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45936.728250925924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45936.728250925924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45936.728250925924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45936.728250925924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45936.728250925924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45936.728250925924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45936.728250925924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45936.728250925924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45936.728250925924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45936.728250925924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45936.728250925924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45936.728250925924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45936.728250925924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45936.728250925924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45936.728250925924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45936.728250925924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45936.728250925924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45936.728250925924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45936.728250925924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45936.728250925924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45936.728250925924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45936.728250925924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45936.728250925924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45936.728250925924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45936.728250925924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45936.728250925924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45936.728250925924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45936.728250925924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45936.728250925924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45936.728250925924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45936.728250925924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45936.728250925924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45936.728250925924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45936.728250925924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45936.728250925924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45936.728250925924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45936.728250925924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45936.728250925924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45936.728250925924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45936.728250925924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45936.728250925924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45936.728250925924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45936.728250925924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45936.728250925924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45936.728250925924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45936.728250925924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45936.728250925924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45936.728250925924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45936.728250925924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45936.728250925924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45936.728250925924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45936.728250925924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45936.728250925924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45936.728250925924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45936.728250925924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45936.728250925924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45936.728250925924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45936.728250925924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45936.728250925924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45936.728250925924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45936.728250925924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45936.728250925924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45936.728250925924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45936.728250925924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45936.728250925924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45936.728250925924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45936.728250925924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45936.728250925924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45936.728250925924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45936.728250925924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45936.728250925924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45936.728250925924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45936.728250925924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45936.728250925924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45936.728250925924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45936.728250925924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45936.728250925924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45936.728250925924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45936.728250925924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45936.728250925924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45936.728250925924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45936.728250925924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45936.728250925924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45936.728250925924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45936.728250925924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45936.728250925924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45936.728250925924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45936.728250925924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45936.728250925924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45936.728250925924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45936.728250925924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45936.728250925924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45936.728250925924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45936.728250925924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45936.728250925924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45936.728250925924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45936.728250925924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45936.728250925924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45936.728250925924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45936.728250925924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45936.728250925924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45936.728250925924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45936.728250925924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45936.728250925924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45936.728250925924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45936.728250925924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45936.728250925924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45936.728250925924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45936.728250925924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45936.728250925924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45936.728250925924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45936.728250925924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45936.728250925924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45936.728250925924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45936.728250925924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45936.728250925924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45936.728250925924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45936.728250925924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45936.728250925924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45936.728250925924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45936.728250925924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45936.728250925924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45936.728250925924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45936.728250925924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45936.728250925924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45936.728250925924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45936.728250925924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45936.728250925924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45936.728250925924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45936.728250925924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45936.728250925924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45936.728250925924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45936.728250925924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45936.728250925924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45936.728250925924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45936.728250925924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45936.728250925924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45936.728250925924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45936.728250925924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45936.728250925924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45936.728250925924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45936.728250925924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45936.728250925924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233.24753333332774</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1.5713064814772224</v>
      </c>
      <c r="H3" s="113">
        <v>45935.07104166667</v>
      </c>
      <c r="I3" s="110" t="str">
        <f>IFERROR(VLOOKUP(D3,DB!A:F,6,0),"")</f>
        <v>Generator-SG</v>
      </c>
      <c r="J3" s="110" t="str">
        <f>IFERROR(VLOOKUP(D3,DB!A:G,7,0),"")</f>
        <v>Good</v>
      </c>
      <c r="K3" s="115" t="s">
        <v>39055</v>
      </c>
      <c r="L3" s="107" t="str">
        <f>IFERROR(VLOOKUP(D3,DB!A:I,9,0),"")</f>
        <v>Latis</v>
      </c>
    </row>
    <row r="4" spans="1:16" ht="15" customHeight="1">
      <c r="A4" s="140"/>
      <c r="B4" s="140" t="str">
        <f>IFERROR(VLOOKUP(D4,DB!A:K,11,0),"")</f>
        <v/>
      </c>
      <c r="C4" s="141"/>
      <c r="D4" s="142"/>
      <c r="E4" s="143"/>
      <c r="F4" s="144"/>
      <c r="G4" s="145">
        <f ca="1">IFERROR(NOW()-F4,"")</f>
        <v>45936.728250925924</v>
      </c>
      <c r="H4" s="144"/>
      <c r="I4" s="140" t="str">
        <f>IFERROR(VLOOKUP(D4,DB!A:F,6,0),"")</f>
        <v/>
      </c>
      <c r="J4" s="140" t="str">
        <f>IFERROR(VLOOKUP(D4,DB!A:G,7,0),"")</f>
        <v/>
      </c>
      <c r="K4" s="147"/>
      <c r="L4" s="142" t="str">
        <f>IFERROR(VLOOKUP(D4,DB!A:I,9,0),"")</f>
        <v/>
      </c>
    </row>
    <row r="5" spans="1:16" ht="15" customHeight="1">
      <c r="A5" s="140"/>
      <c r="B5" s="140" t="str">
        <f>IFERROR(VLOOKUP(D5,DB!A:K,11,0),"")</f>
        <v/>
      </c>
      <c r="C5" s="141"/>
      <c r="D5" s="107"/>
      <c r="E5" s="143"/>
      <c r="F5" s="144"/>
      <c r="G5" s="145">
        <f ca="1">IFERROR(NOW()-F5,"")</f>
        <v>45936.728250925924</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45936.728250925924</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45936.728250925924</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45936.728250925924</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45936.728250925924</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45936.728250925924</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45936.728250925924</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45936.728250925924</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45936.728250925924</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45936.728250925924</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45936.728250925924</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45936.728250925924</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45936.728250925924</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45936.728250925924</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45936.728250925924</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45936.728250925924</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45936.728250925924</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45936.728250925924</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45936.728250925924</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45936.728250925924</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45936.728250925924</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45936.728250925924</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45936.728250925924</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45936.728250925924</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45936.728250925924</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45936.728250925924</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45936.728250925924</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45936.728250925924</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45936.728250925924</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45936.728250925924</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45936.728250925924</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45936.728250925924</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45936.728250925924</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45936.728250925924</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45936.728250925924</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45936.728250925924</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6">
        <f ca="1">IFERROR(NOW()-F41,"")</f>
        <v>45936.728250925924</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45936.728250925924</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45936.728250925924</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45936.728250925924</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45936.728250925924</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45936.728250925924</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45936.728250925924</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45936.728250925924</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45936.728250925924</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45936.728250925924</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45936.728250925924</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45936.728250925924</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45936.728250925924</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45936.728250925924</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45936.728250925924</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45936.728250925924</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45936.728250925924</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45936.728250925924</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45936.728250925924</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45936.728250925924</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45936.728250925924</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45936.728250925924</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45936.728250925924</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45936.728250925924</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45936.728250925924</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45936.728250925924</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45936.728250925924</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45936.728250925924</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45936.728250925924</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45936.728250925924</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45936.728250925924</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45936.728250925924</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45936.728250925924</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45936.728250925924</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45936.728250925924</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45936.728250925924</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45936.728250925924</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45936.728250925924</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45936.728250925924</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45936.728250925924</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45936.728250925924</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45936.728250925924</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45936.728250925924</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45936.728250925924</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45936.728250925924</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45936.728250925924</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45936.728250925924</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45936.728250925924</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45936.728250925924</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45936.728250925924</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45936.728250925924</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45936.728250925924</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45936.728250925924</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45936.728250925924</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45936.728250925924</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45936.728250925924</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45936.728250925924</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45936.728250925924</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45936.728250925924</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45936.728250925924</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45936.728250925924</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45936.728250925924</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45936.728250925924</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45936.728250925924</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45936.728250925924</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45936.728250925924</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45936.728250925924</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45936.728250925924</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45936.728250925924</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45936.728250925924</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45936.728250925924</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45936.728250925924</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45936.728250925924</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45936.728250925924</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45936.728250925924</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45936.728250925924</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45936.728250925924</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45936.728250925924</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45936.728250925924</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45936.728250925924</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45936.728250925924</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45936.728250925924</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45936.728250925924</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45936.728250925924</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45936.728250925924</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45936.728250925924</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45936.728250925924</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45936.728250925924</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45936.728250925924</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45936.728250925924</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45936.728250925924</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45936.728250925924</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45936.728250925924</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45936.728250925924</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45936.728250925924</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45936.728250925924</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45936.728250925924</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45936.728250925924</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45936.728250925924</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45936.728250925924</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45936.728250925924</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45936.728250925924</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45936.728250925924</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45936.728250925924</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45936.728250925924</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45936.728250925924</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45936.728250925924</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45936.728250925924</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45936.728250925924</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45936.728250925924</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45936.728250925924</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45936.728250925924</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45936.728250925924</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45936.728250925924</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45936.728250925924</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45936.728250925924</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45936.728250925924</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45936.728250925924</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45936.728250925924</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45936.728250925924</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45936.728250925924</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45936.728250925924</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45936.728250925924</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45936.728250925924</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45936.728250925924</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45936.728250925924</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45936.728250925924</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45936.728250925924</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45936.728250925924</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45936.728250925924</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45936.728250925924</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45936.728250925924</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45936.728250925924</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45936.728250925924</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45936.728250925924</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45936.728250925924</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45936.728250925924</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45936.728250925924</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45936.728250925924</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45936.728250925924</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45936.728250925924</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45936.728250925924</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45936.728250925924</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45936.728250925924</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45936.728250925924</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45936.728250925924</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45936.728250925924</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45936.728250925924</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45936.728250925924</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45936.728250925924</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45936.728250925924</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45936.728250925924</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45936.728250925924</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45936.728250925924</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45936.728250925924</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45936.728250925924</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45936.728250925924</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45936.728250925924</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45936.728250925924</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45936.728250925924</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45936.728250925924</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45936.728250925924</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45936.728250925924</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45936.728250925924</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45936.728250925924</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45936.728250925924</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45936.728250925924</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45936.728250925924</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45936.728250925924</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45936.728250925924</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45936.728250925924</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45936.728250925924</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45936.728250925924</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45936.728250925924</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45936.728250925924</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45936.728250925924</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45936.728250925924</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45936.728250925924</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45936.728250925924</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45936.728250925924</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45936.728250925924</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45936.728250925924</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45936.728250925924</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45936.728250925924</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45936.728250925924</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45936.728250925924</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45936.728250925924</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45936.728250925924</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45936.728250925924</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45936.728250925924</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45936.728250925924</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45936.728250925924</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45936.728250925924</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45936.728250925924</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45936.728250925924</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45936.728250925924</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45936.728250925924</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45936.728250925924</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45936.728250925924</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45936.728250925924</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45936.728250925924</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45936.728250925924</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45936.728250925924</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45936.728250925924</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45936.728250925924</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45936.728250925924</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45936.728250925924</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45936.728250925924</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45936.728250925924</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45936.728250925924</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45936.728250925924</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45936.728250925924</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45936.728250925924</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45936.728250925924</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45936.728250925924</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45936.728250925924</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45936.728250925924</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45936.728250925924</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45936.728250925924</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45936.728250925924</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45936.728250925924</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45936.728250925924</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45936.728250925924</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45936.728250925924</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45936.728250925924</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45936.728250925924</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45936.728250925924</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45936.728250925924</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45936.728250925924</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45936.728250925924</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45936.728250925924</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45936.728250925924</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45936.728250925924</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45936.728250925924</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45936.728250925924</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45936.728250925924</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45936.728250925924</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45936.728250925924</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45936.728250925924</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45936.728250925924</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45936.728250925924</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45936.728250925924</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45936.728250925924</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45936.728250925924</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45936.728250925924</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45936.728250925924</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45936.728250925924</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45936.728250925924</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45936.728250925924</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45936.728250925924</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45936.728250925924</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45936.728250925924</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45936.728250925924</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45936.728250925924</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45936.728250925924</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45936.728250925924</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45936.728250925924</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45936.728250925924</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45936.728250925924</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45936.728250925924</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45936.728250925924</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45936.728250925924</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45936.728250925924</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45936.728250925924</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45936.728250925924</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45936.728250925924</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45936.728250925924</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45936.728250925924</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45936.728250925924</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45936.728250925924</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45936.728250925924</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45936.728250925924</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45936.728250925924</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45936.728250925924</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45936.728250925924</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45936.728250925924</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45936.728250925924</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45936.728250925924</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45936.728250925924</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45936.728250925924</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45936.728250925924</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45936.728250925924</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45936.728250925924</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45936.728250925924</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45936.728250925924</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45936.728250925924</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45936.728250925924</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45936.728250925924</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45936.728250925924</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45936.728250925924</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45936.728250925924</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45936.728250925924</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45936.728250925924</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45936.728250925924</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45936.728250925924</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45936.728250925924</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45936.728250925924</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45936.728250925924</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45936.728250925924</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45936.728250925924</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45936.728250925924</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45936.728250925924</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45936.728250925924</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45936.728250925924</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45936.728250925924</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45936.728250925924</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45936.728250925924</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45936.728250925924</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45936.728250925924</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45936.728250925924</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45936.728250925924</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45936.728250925924</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45936.728250925924</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45936.728250925924</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45936.728250925924</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45936.728250925924</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45936.728250925924</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45936.728250925924</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45936.728250925924</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45936.728250925924</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45936.728250925924</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45936.728250925924</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45936.728250925924</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45936.728250925924</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45936.728250925924</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45936.728250925924</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45936.728250925924</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45936.728250925924</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45936.728250925924</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45936.728250925924</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45936.728250925924</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45936.728250925924</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45936.728250925924</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45936.728250925924</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45936.728250925924</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45936.728250925924</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45936.728250925924</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45936.728250925924</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45936.728250925924</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45936.728250925924</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45936.728250925924</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45936.728250925924</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45936.728250925924</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45936.728250925924</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45936.728250925924</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45936.728250925924</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45936.728250925924</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45936.728250925924</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45936.728250925924</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45936.728250925924</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45936.728250925924</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45936.728250925924</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45936.728250925924</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45936.728250925924</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45936.728250925924</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45936.728250925924</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45936.728250925924</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45936.728250925924</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45936.728250925924</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45936.728250925924</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45936.728250925924</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45936.728250925924</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45936.728250925924</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45936.728250925924</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45936.728250925924</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45936.728250925924</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45936.728250925924</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45936.728250925924</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45936.728250925924</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45936.728250925924</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45936.728250925924</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45936.728250925924</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45936.728250925924</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45936.728250925924</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45936.728250925924</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45936.728250925924</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45936.728250925924</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45936.728250925924</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45936.728250925924</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45936.728250925924</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45936.728250925924</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45936.728250925924</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45936.728250925924</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45936.728250925924</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45936.728250925924</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45936.728250925924</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45936.728250925924</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45936.728250925924</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45936.728250925924</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45936.728250925924</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45936.728250925924</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45936.728250925924</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45936.728250925924</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45936.728250925924</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45936.728250925924</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45936.728250925924</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45936.728250925924</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45936.728250925924</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45936.728250925924</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45936.728250925924</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45936.728250925924</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45936.728250925924</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45936.728250925924</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45936.728250925924</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45936.728250925924</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45936.728250925924</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45936.728250925924</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45936.728250925924</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45936.728250925924</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45936.728250925924</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45936.728250925924</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45936.728250925924</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45936.728250925924</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45936.728250925924</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45936.728250925924</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45936.728250925924</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45936.728250925924</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45936.728250925924</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45936.728250925924</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45936.728250925924</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45936.728250925924</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45936.728250925924</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45936.728250925924</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45936.728250925924</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45936.728250925924</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45936.728250925924</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45936.728250925924</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45936.728250925924</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45936.728250925924</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45936.728250925924</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45936.728250925924</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45936.728250925924</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45936.728250925924</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45936.728250925924</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45936.728250925924</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45936.728250925924</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45936.728250925924</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45936.728250925924</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45936.728250925924</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45936.728250925924</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45936.728250925924</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45936.728250925924</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45936.728250925924</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45936.728250925924</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45936.728250925924</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45936.728250925924</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45936.728250925924</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45936.728250925924</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45936.728250925924</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45936.728250925924</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45936.728250925924</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45936.728250925924</v>
      </c>
      <c r="H492" s="144"/>
      <c r="I492" s="140" t="str">
        <f>IFERROR(VLOOKUP(D492,DB!A:F,6,0),"")</f>
        <v/>
      </c>
      <c r="J492" s="140" t="str">
        <f>IFERROR(VLOOKUP(D492,DB!A:G,7,0),"")</f>
        <v/>
      </c>
      <c r="K492" s="147"/>
      <c r="L492" s="142" t="str">
        <f>IFERROR(VLOOKUP(D492,DB!A:I,9,0),"")</f>
        <v/>
      </c>
    </row>
    <row r="493" spans="1:12" ht="15" customHeight="1">
      <c r="A493" s="148"/>
      <c r="B493" s="148" t="str">
        <f>IFERROR(VLOOKUP(D493,DB!A:K,11,0),"")</f>
        <v/>
      </c>
      <c r="C493" s="149"/>
      <c r="D493" s="150"/>
      <c r="E493" s="151"/>
      <c r="F493" s="152"/>
      <c r="G493" s="153">
        <f ca="1">IFERROR(NOW()-F493,"")</f>
        <v>45936.728250925924</v>
      </c>
      <c r="H493" s="152"/>
      <c r="I493" s="148" t="str">
        <f>IFERROR(VLOOKUP(D493,DB!A:F,6,0),"")</f>
        <v/>
      </c>
      <c r="J493" s="148" t="str">
        <f>IFERROR(VLOOKUP(D493,DB!A:G,7,0),"")</f>
        <v/>
      </c>
      <c r="K493" s="154"/>
      <c r="L493" s="150"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44.896190740735619</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39043</v>
      </c>
      <c r="F3" s="38">
        <v>45926.188877314817</v>
      </c>
      <c r="G3" s="39">
        <f ca="1">IFERROR(NOW()-F3,"-")</f>
        <v>10.539373611107294</v>
      </c>
      <c r="H3" s="38">
        <v>45926.158159722225</v>
      </c>
      <c r="I3" s="37" t="str">
        <f>IFERROR(VLOOKUP(D3,DB!A:F,6,0),"")</f>
        <v>SCECO</v>
      </c>
      <c r="J3" s="37" t="str">
        <f>IFERROR(VLOOKUP(D3,DB!A:G,7,0),"")</f>
        <v>Good</v>
      </c>
      <c r="K3" s="37" t="s">
        <v>39059</v>
      </c>
      <c r="L3" s="37" t="str">
        <f>IFERROR(VLOOKUP(D3,DB!A:I,9,0),"")</f>
        <v>Latis</v>
      </c>
      <c r="M3" s="136"/>
    </row>
    <row r="4" spans="1:13" ht="15">
      <c r="A4" s="37"/>
      <c r="B4" s="37" t="str">
        <f>IFERROR(VLOOKUP(D4,DB!A:K,11,0),"")</f>
        <v/>
      </c>
      <c r="C4" s="37"/>
      <c r="D4" s="37"/>
      <c r="E4" s="37"/>
      <c r="F4" s="38"/>
      <c r="G4" s="39">
        <f ca="1">IFERROR(NOW()-F4,"-")</f>
        <v>45936.728250925924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45936.728250925924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45936.728250925924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45936.728250925924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45936.728250925924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45936.728250925924</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45936.728250925924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45936.728250925924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45936.728250925924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45936.728250925924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45936.728250925924</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45936.728250925924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45936.728250925924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45936.728250925924</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45936.728250925924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45936.728250925924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45936.728250925924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45936.728250925924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45936.728250925924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45936.728250925924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45936.728250925924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45936.728250925924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45936.728250925924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45936.728250925924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45936.728250925924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45936.728250925924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45936.728250925924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45936.728250925924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45936.728250925924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45936.728250925924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45936.728250925924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45936.728250925924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45936.728250925924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45936.728250925924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45936.728250925924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45936.728250925924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45936.728250925924</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45936.728250925924</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45936.728250925924</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45936.728250925924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45936.728250925924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45936.728250925924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45936.728250925924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45936.728250925924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45936.728250925924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45936.728250925924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45936.728250925924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45936.728250925924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45936.728250925924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45936.728250925924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45936.728250925924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45936.728250925924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45936.728250925924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45936.728250925924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45936.728250925924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45936.728250925924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45936.728250925924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45936.728250925924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45936.728250925924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45936.728250925924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45936.728250925924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45936.728250925924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45936.728250925924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45936.728250925924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45936.728250925924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45936.728250925924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45936.728250925924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45936.728250925924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45936.728250925924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45936.728250925924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45936.728250925924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45936.728250925924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45936.728250925924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45936.728250925924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45936.728250925924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45936.728250925924</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45936.728250925924</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45936.728250925924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45936.728250925924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45936.728250925924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45936.728250925924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45936.728250925924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45936.728250925924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45936.728250925924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45936.728250925924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45936.728250925924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45936.728250925924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45936.728250925924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45936.728250925924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45936.728250925924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45936.728250925924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45936.728250925924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45936.728250925924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45936.728250925924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45936.728250925924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45936.728250925924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45936.728250925924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45936.728250925924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45936.728250925924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45936.728250925924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45936.728250925924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45936.728250925924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45936.728250925924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45936.728250925924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45936.728250925924</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45936.728250925924</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45936.728250925924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45936.728250925924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45936.728250925924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45936.728250925924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45936.728250925924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45936.728250925924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45936.728250925924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45936.728250925924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45936.728250925924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45936.728250925924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45936.728250925924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45936.728250925924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45936.728250925924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45936.728250925924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45936.728250925924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45936.728250925924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45936.728250925924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45936.728250925924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45936.728250925924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45936.728250925924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45936.728250925924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45936.728250925924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45936.728250925924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45936.728250925924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45936.728250925924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45936.728250925924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45936.728250925924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45936.728250925924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45936.728250925924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45936.728250925924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45936.728250925924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45936.728250925924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45936.728250925924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45936.728250925924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45936.728250925924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45936.728250925924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45936.728250925924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45936.728250925924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45936.728250925924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45936.728250925924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45936.728250925924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45936.728250925924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45936.728250925924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45936.728250925924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45936.728250925924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45936.728250925924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45936.728250925924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45936.728250925924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45936.728250925924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45936.728250925924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45936.728250925924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45936.728250925924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45936.728250925924</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45936.728250925924</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9"/>
  <sheetViews>
    <sheetView tabSelected="1" workbookViewId="0">
      <selection activeCell="K9" sqref="K9"/>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39060</v>
      </c>
      <c r="B2" s="120" t="s">
        <v>5398</v>
      </c>
      <c r="C2" s="137">
        <v>1</v>
      </c>
      <c r="D2" s="120" t="s">
        <v>34463</v>
      </c>
      <c r="E2" s="137" t="s">
        <v>39061</v>
      </c>
      <c r="F2" s="138">
        <v>45926.772847222222</v>
      </c>
      <c r="G2" s="89">
        <f ca="1">IFERROR(NOW()-F2,"-")</f>
        <v>9.9554037037014496</v>
      </c>
      <c r="H2" s="139">
        <v>45927.449074074102</v>
      </c>
      <c r="I2" s="120" t="str">
        <f>IFERROR(VLOOKUP(D2,DB!A:F,6,0),"")</f>
        <v>SCECO</v>
      </c>
      <c r="J2" s="120" t="str">
        <f>IFERROR(VLOOKUP(D2,DB!A:G,7,0),"")</f>
        <v>Weak</v>
      </c>
      <c r="K2" s="137" t="s">
        <v>39062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45936.728250925924</v>
      </c>
      <c r="H3" s="139">
        <v>45927.987534722219</v>
      </c>
      <c r="I3" s="120" t="str">
        <f>IFERROR(VLOOKUP(D3,DB!A:F,6,0),"")</f>
        <v>SCECO</v>
      </c>
      <c r="J3" s="120" t="str">
        <f>IFERROR(VLOOKUP(D3,DB!A:G,7,0),"")</f>
        <v>Vandalized</v>
      </c>
      <c r="K3" s="137" t="s">
        <v>39063</v>
      </c>
      <c r="L3" s="126" t="str">
        <f>IFERROR(VLOOKUP(D3,DB!A:I,9,0),"")</f>
        <v>Latis</v>
      </c>
    </row>
    <row r="4" spans="1:16383" ht="31.5" customHeight="1">
      <c r="A4" s="137" t="s">
        <v>39064</v>
      </c>
      <c r="B4" s="120" t="s">
        <v>5398</v>
      </c>
      <c r="C4" s="137">
        <v>1</v>
      </c>
      <c r="D4" s="120" t="s">
        <v>32861</v>
      </c>
      <c r="E4" s="137" t="s">
        <v>39061</v>
      </c>
      <c r="F4" s="138">
        <v>45933.880972222221</v>
      </c>
      <c r="G4" s="89">
        <f ca="1">IFERROR(NOW()-F4,"-")</f>
        <v>2.8472787037026137</v>
      </c>
      <c r="H4" s="139">
        <v>45929.455266203702</v>
      </c>
      <c r="I4" s="120" t="str">
        <f>IFERROR(VLOOKUP(D4,DB!A:F,6,0),"")</f>
        <v>SCECO</v>
      </c>
      <c r="J4" s="120" t="str">
        <f>IFERROR(VLOOKUP(D4,DB!A:G,7,0),"")</f>
        <v>In progress</v>
      </c>
      <c r="K4" s="137" t="s">
        <v>39062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39065</v>
      </c>
      <c r="B5" s="120" t="s">
        <v>5398</v>
      </c>
      <c r="C5" s="137">
        <v>1</v>
      </c>
      <c r="D5" s="120" t="s">
        <v>33408</v>
      </c>
      <c r="E5" s="137" t="s">
        <v>38964</v>
      </c>
      <c r="F5" s="138">
        <v>45934.942245370374</v>
      </c>
      <c r="G5" s="89">
        <f ca="1">IFERROR(NOW()-F5,"-")</f>
        <v>1.7860055555502186</v>
      </c>
      <c r="H5" s="139">
        <v>45934.470231481479</v>
      </c>
      <c r="I5" s="120" t="str">
        <f>IFERROR(VLOOKUP(D5,DB!A:F,6,0),"")</f>
        <v>SCECO</v>
      </c>
      <c r="J5" s="120" t="str">
        <f>IFERROR(VLOOKUP(D5,DB!A:G,7,0),"")</f>
        <v>Dead</v>
      </c>
      <c r="K5" s="137" t="s">
        <v>39062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39066</v>
      </c>
      <c r="B6" s="120" t="str">
        <f>IFERROR(VLOOKUP(D6,DB!A:K,11,0),"")</f>
        <v>R6</v>
      </c>
      <c r="C6" s="122">
        <v>4</v>
      </c>
      <c r="D6" s="120" t="s">
        <v>37601</v>
      </c>
      <c r="E6" s="137" t="s">
        <v>39043</v>
      </c>
      <c r="F6" s="124">
        <v>45936.599247685182</v>
      </c>
      <c r="G6" s="89">
        <f ca="1">IFERROR(NOW()-F6,"-")</f>
        <v>0.1290032407414401</v>
      </c>
      <c r="H6" s="124">
        <v>45936.587430555555</v>
      </c>
      <c r="I6" s="120" t="str">
        <f>IFERROR(VLOOKUP(D6,DB!A:F,6,0),"")</f>
        <v>SCECO</v>
      </c>
      <c r="J6" s="119" t="str">
        <f>IFERROR(VLOOKUP(D6,DB!A:G,7,0),"")</f>
        <v>Vandalized</v>
      </c>
      <c r="K6" s="125" t="s">
        <v>39067</v>
      </c>
      <c r="L6" s="126" t="str">
        <f>IFERROR(VLOOKUP(D6,DB!A:I,9,0),"")</f>
        <v>Latis</v>
      </c>
    </row>
    <row r="7" spans="1:16383" ht="31.5" customHeight="1">
      <c r="A7" s="121" t="s">
        <v>39068</v>
      </c>
      <c r="B7" s="120" t="str">
        <f>IFERROR(VLOOKUP(D7,DB!A:K,11,0),"")</f>
        <v>R6</v>
      </c>
      <c r="C7" s="122">
        <v>1</v>
      </c>
      <c r="D7" s="120" t="s">
        <v>32661</v>
      </c>
      <c r="E7" s="123" t="s">
        <v>38964</v>
      </c>
      <c r="F7" s="124">
        <v>45936.707928240743</v>
      </c>
      <c r="G7" s="89">
        <f ca="1">IFERROR(NOW()-F7,"-")</f>
        <v>2.0322685180872213E-2</v>
      </c>
      <c r="H7" s="124">
        <v>45936.711284722223</v>
      </c>
      <c r="I7" s="120" t="str">
        <f>IFERROR(VLOOKUP(D7,DB!A:F,6,0),"")</f>
        <v>SCECO</v>
      </c>
      <c r="J7" s="119" t="str">
        <f>IFERROR(VLOOKUP(D7,DB!A:G,7,0),"")</f>
        <v>Dead</v>
      </c>
      <c r="K7" s="125" t="s">
        <v>39069</v>
      </c>
      <c r="L7" s="126" t="str">
        <f>IFERROR(VLOOKUP(D7,DB!A:I,9,0),"")</f>
        <v>Latis</v>
      </c>
    </row>
    <row r="8" spans="1:16383" ht="31.5" customHeight="1">
      <c r="A8" s="121"/>
      <c r="B8" s="120" t="str">
        <f>IFERROR(VLOOKUP(D8,DB!A:K,11,0),"")</f>
        <v/>
      </c>
      <c r="C8" s="122"/>
      <c r="D8" s="120"/>
      <c r="E8" s="123"/>
      <c r="F8" s="124"/>
      <c r="G8" s="89">
        <f ca="1">IFERROR(NOW()-F8,"-")</f>
        <v>45936.728250925924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45936.728250925924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45936.728250925924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45936.728250925924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45936.728250925924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45936.728250925924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45936.728250925924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45936.728250925924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45936.728250925924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45936.728250925924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45936.728250925924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45936.728250925924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45936.728250925924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45936.728250925924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45936.728250925924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45936.728250925924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45936.728250925924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45936.728250925924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45936.728250925924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45936.728250925924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45936.728250925924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45936.728250925924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45936.728250925924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45936.728250925924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45936.728250925924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45936.728250925924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45936.728250925924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45936.728250925924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45936.728250925924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45936.728250925924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45936.728250925924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45936.728250925924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45936.728250925924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45936.728250925924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45936.728250925924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45936.728250925924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45936.728250925924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45936.728250925924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45936.728250925924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45936.728250925924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45936.728250925924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45936.728250925924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45936.728250925924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45936.728250925924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45936.728250925924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45936.728250925924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45936.728250925924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45936.728250925924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45936.728250925924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45936.728250925924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45936.728250925924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45936.728250925924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45936.728250925924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45936.728250925924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45936.728250925924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45936.728250925924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45936.728250925924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45936.728250925924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45936.728250925924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45936.728250925924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45936.728250925924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45936.728250925924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45936.728250925924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45936.728250925924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45936.728250925924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45936.728250925924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45936.728250925924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45936.728250925924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45936.728250925924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45936.728250925924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45936.728250925924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45936.728250925924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45936.728250925924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45936.728250925924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45936.728250925924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45936.728250925924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45936.728250925924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45936.728250925924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45936.728250925924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45936.728250925924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45936.728250925924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45936.728250925924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45936.728250925924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45936.728250925924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45936.728250925924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45936.728250925924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45936.728250925924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45936.728250925924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45936.728250925924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45936.728250925924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45936.728250925924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45936.728250925924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45936.728250925924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45936.728250925924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45936.728250925924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45936.728250925924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45936.728250925924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45936.728250925924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45936.728250925924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45936.728250925924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45936.728250925924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45936.728250925924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45936.728250925924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45936.728250925924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45936.728250925924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45936.728250925924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45936.728250925924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45936.728250925924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45936.728250925924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45936.728250925924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45936.728250925924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45936.728250925924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45936.728250925924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45936.728250925924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45936.728250925924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45936.728250925924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45936.728250925924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45936.728250925924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45936.728250925924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45936.728250925924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45936.728250925924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45936.728250925924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45936.728250925924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45936.728250925924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45936.728250925924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45936.728250925924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45936.728250925924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45936.728250925924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45936.728250925924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45936.728250925924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45936.728250925924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45936.728250925924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45936.728250925924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45936.728250925924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45936.728250925924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45936.728250925924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45936.728250925924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45936.728250925924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45936.728250925924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45936.728250925924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45936.728250925924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45936.728250925924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45936.728250925924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45936.728250925924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45936.728250925924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45936.728250925924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45936.728250925924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45936.728250925924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45936.728250925924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45936.728250925924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45936.728250925924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45936.728250925924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45936.728250925924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45936.728250925924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45936.728250925924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45936.728250925924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45936.728250925924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45936.728250925924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45936.728250925924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45936.728250925924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45936.728250925924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45936.728250925924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45936.728250925924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45936.728250925924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45936.728250925924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45936.728250925924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45936.728250925924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45936.728250925924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45936.728250925924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45936.728250925924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45936.728250925924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45936.728250925924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45936.728250925924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45936.728250925924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45936.728250925924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45936.728250925924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45936.728250925924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45936.728250925924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45936.728250925924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45936.728250925924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45936.728250925924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45936.728250925924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45936.728250925924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45936.728250925924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45936.728250925924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45936.728250925924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45936.728250925924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45936.728250925924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45936.728250925924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45936.728250925924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45936.728250925924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45936.728250925924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45936.728250925924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45936.728250925924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45936.728250925924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45936.728250925924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45936.728250925924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45936.728250925924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45936.728250925924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45936.728250925924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45936.728250925924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45936.728250925924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45936.728250925924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45936.728250925924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45936.728250925924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45936.728250925924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45936.728250925924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45936.728250925924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45936.728250925924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45936.728250925924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45936.728250925924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45936.728250925924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45936.728250925924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45936.728250925924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45936.728250925924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45936.728250925924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45936.728250925924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45936.728250925924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45936.728250925924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45936.728250925924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45936.728250925924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45936.728250925924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45936.728250925924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45936.728250925924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45936.728250925924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45936.728250925924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45936.728250925924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45936.728250925924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45936.728250925924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45936.728250925924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45936.728250925924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45936.728250925924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45936.728250925924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45936.728250925924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45936.728250925924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45936.728250925924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45936.728250925924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45936.728250925924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45936.728250925924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45936.728250925924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45936.728250925924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45936.728250925924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45936.728250925924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45936.728250925924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45936.728250925924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45936.728250925924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45936.728250925924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45936.728250925924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45936.728250925924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45936.728250925924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45936.728250925924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45936.728250925924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45936.728250925924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45936.728250925924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45936.728250925924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45936.728250925924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45936.728250925924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45936.728250925924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45936.728250925924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45936.728250925924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45936.728250925924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45936.728250925924</v>
      </c>
      <c r="H269" s="124"/>
      <c r="I269" s="120" t="str">
        <f>IFERROR(VLOOKUP(D269,DB!A:F,6,0),"")</f>
        <v/>
      </c>
      <c r="J269" s="119" t="str">
        <f>IFERROR(VLOOKUP(D269,DB!A:G,7,0),"")</f>
        <v/>
      </c>
      <c r="K269" s="125"/>
      <c r="L269" s="126" t="str">
        <f>IFERROR(VLOOKUP(D269,DB!A:I,9,0),"")</f>
        <v/>
      </c>
    </row>
  </sheetData>
  <dataValidations count="2">
    <dataValidation allowBlank="1" showInputMessage="1" showErrorMessage="1" sqref="E1" xr:uid="{380493DB-286A-4683-AF55-C78F04945A49}"/>
    <dataValidation type="list" allowBlank="1" showInputMessage="1" showErrorMessage="1" sqref="E3 E5:E2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2025-10-06T14:30:29Z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